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275" windowWidth="15480" windowHeight="11220" activeTab="0"/>
  </bookViews>
  <sheets>
    <sheet name="стр.1" sheetId="1" r:id="rId1"/>
  </sheets>
  <definedNames>
    <definedName name="_xlnm.Print_Area" localSheetId="0">'стр.1'!$A$1:$FE$103</definedName>
  </definedNames>
  <calcPr fullCalcOnLoad="1"/>
</workbook>
</file>

<file path=xl/sharedStrings.xml><?xml version="1.0" encoding="utf-8"?>
<sst xmlns="http://schemas.openxmlformats.org/spreadsheetml/2006/main" count="302" uniqueCount="177">
  <si>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</si>
  <si>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</si>
  <si>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</si>
  <si>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</si>
  <si>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</si>
  <si>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</si>
  <si>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</si>
  <si>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</si>
  <si>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</si>
  <si>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</si>
  <si>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</si>
  <si>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</si>
  <si>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</si>
  <si>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4</t>
  </si>
  <si>
    <t>5</t>
  </si>
  <si>
    <t>6</t>
  </si>
  <si>
    <t>протяженность линейной трубопроводов, км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</si>
  <si>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</si>
  <si>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</si>
  <si>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</si>
  <si>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</si>
  <si>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</si>
  <si>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</si>
  <si>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к Приказу ФСТ России</t>
  </si>
  <si>
    <t>от 31.01.2011 № 36-э</t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</si>
  <si>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</si>
  <si>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</si>
  <si>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</si>
  <si>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</si>
  <si>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</si>
  <si>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r>
      <t>_____</t>
    </r>
    <r>
      <rPr>
        <sz val="8"/>
        <rFont val="Times New Roman"/>
        <family val="1"/>
      </rPr>
      <t>Примечание: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</si>
  <si>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</si>
  <si>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</si>
  <si>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</si>
  <si>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t>диаметр
(диапазон диаметров) трубопроводов, мм</t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</si>
  <si>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</si>
  <si>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</si>
  <si>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ОАО "Нижегородоблгаз"</t>
  </si>
  <si>
    <t>Строительство административного здания Володарской РЭГС по ул.Суворова,11 в г.Володарске</t>
  </si>
  <si>
    <t>11.10 г.</t>
  </si>
  <si>
    <t>57,89,219,225</t>
  </si>
  <si>
    <t>11</t>
  </si>
  <si>
    <t>Закольцовка газопроводов высокого и низкого давления с установкой ШРП в с.Новоселки  Арзамасского района</t>
  </si>
  <si>
    <t>4 кв. 11 г.</t>
  </si>
  <si>
    <t>2 кв 12 г.</t>
  </si>
  <si>
    <t>Закольцовка газопровода среднего давления по ул.Мира от ул.Нижегородской до ул.9 Мая в г.  Арзамас района</t>
  </si>
  <si>
    <t>Строительство газопровода к п.Буревестник Богородского района</t>
  </si>
  <si>
    <t>3 кв. 11 г.</t>
  </si>
  <si>
    <t>Закольцовка газопроводов высокого и низкого давления с установкой ГРПБ по ул.Пушкина в п.Кудьма  Богородского района</t>
  </si>
  <si>
    <t>Закольцовка газопровода между ШРП ИПК с ГРП-1 в п.Афонино Кстовского района</t>
  </si>
  <si>
    <t>Закольцовка газопровода с установкой ШРП  в с.Зарубино по ул.Романтиков в г.Городец</t>
  </si>
  <si>
    <t>Закольцовка газопровода высокого давления от д.Лохани до д. Нова Павловского района</t>
  </si>
  <si>
    <t>Закольцовка газопровода по ул.Советская-ул.Школьная в р.п.Сосновское</t>
  </si>
  <si>
    <t>Строительство газопровода высокого давления от ГРС до р.п.Пильна (1 этап)</t>
  </si>
  <si>
    <t>Закольцовка газопровода по ул.Ульянова в г. Сергач</t>
  </si>
  <si>
    <t>Закольцовка газопровода с установкой ШРП ул.Революции-ул.Б.Советская в г. Лысково</t>
  </si>
  <si>
    <t>Закольцовка газопровода с установкой ШРП ул.Володарского-ул.Гоголя в г. Лысково</t>
  </si>
  <si>
    <t>Закольцовка газопровода от ГРП-37 до ШРП д.Новая в г. Н. Новгород</t>
  </si>
  <si>
    <t>Закольцовка газопровода по ул.40 лет Октября-ул.Березопольская в г. Н. Новгороде</t>
  </si>
  <si>
    <t>Закольцовка газопровода с установкой ШРП в п. Металлист в г. Н. Новгороде</t>
  </si>
  <si>
    <t>2 кв. 11 г.</t>
  </si>
  <si>
    <t>2 кв 11 г.</t>
  </si>
  <si>
    <t>Закольцовка газопровода по ул.Поющева,9-11 в г. Н. Новгород</t>
  </si>
  <si>
    <t>Закольцовка газопровода по ул.Дружаева-ул.Мельникова в г. Н. Новгород</t>
  </si>
  <si>
    <t xml:space="preserve">Строительство газопровода по Бурнаковской низине </t>
  </si>
  <si>
    <t>Закольцовка газопровода по ул.Большевистская-ул.Березовская в г. Н. Новгороде</t>
  </si>
  <si>
    <t>3 кв 11 г.</t>
  </si>
  <si>
    <t>Реконструкция газопровода по ул.Речная в с.Старые Мочалеи</t>
  </si>
  <si>
    <t>Реконструкция газопровода по ул.Восточная в с.Красная горка</t>
  </si>
  <si>
    <t>Замена ШРП на ПГБ в п.Сатис Первомайского района</t>
  </si>
  <si>
    <t>Замена ШРП на ПГБ в д.Гремячка Богородского района</t>
  </si>
  <si>
    <t>Реконструкция системы электроснабжения  в административном здании Кстовской РЭС в г.Кстово</t>
  </si>
  <si>
    <t>Реконструкция системы электроснабжения  в административных зданиях 1,2,3 филиала №4 по пер.Полевой,3 в г.Бор</t>
  </si>
  <si>
    <t>Реконструкция помещений АБК Кулебакской РЭС в г.Кулебаки по ул.Циолковского,18</t>
  </si>
  <si>
    <t>Монтаж системы доступа и учета рабочего времени на производственной базе по ул.Аксакова,38</t>
  </si>
  <si>
    <t>Монтаж электрокабеля  к производственной базе по ул.Аксакова,38</t>
  </si>
  <si>
    <t>57,108,159</t>
  </si>
  <si>
    <t>57,89,108,159</t>
  </si>
  <si>
    <t>Закольцовка газопровода между д.Зыково и д.Власово Борского района</t>
  </si>
  <si>
    <t>57,76,89,159</t>
  </si>
  <si>
    <t>108,110,160</t>
  </si>
  <si>
    <t>89,108,159</t>
  </si>
  <si>
    <t>57,89,159</t>
  </si>
  <si>
    <t>3 кв. 12 г.</t>
  </si>
  <si>
    <t>4 кв 12 г.</t>
  </si>
  <si>
    <t>2 кв. 13 г.</t>
  </si>
  <si>
    <t>3 кв 13 г.</t>
  </si>
  <si>
    <t>3 кв 12 г.</t>
  </si>
  <si>
    <t>Строиетльство газопровода высокого и низкого давления в д. Федосеево Семеновского района</t>
  </si>
  <si>
    <t>159, 160</t>
  </si>
  <si>
    <t>Закольцовка газопроводов высокого и низкого давления с утсановкой ШРП в д. Владимирово</t>
  </si>
  <si>
    <t>89, 100</t>
  </si>
  <si>
    <t>Закольцовка газопроводов высокого и низкого давления с установкой ШРП по ул. Кирова в с. Бахтызино</t>
  </si>
  <si>
    <t>1725,04</t>
  </si>
  <si>
    <t>80, 89</t>
  </si>
  <si>
    <t>4 кв. 12 г.</t>
  </si>
  <si>
    <t>Строиетльство газопровода в с. Борковка Выксунского района</t>
  </si>
  <si>
    <t>3 кв. 10 г.</t>
  </si>
  <si>
    <t>Установка ШРП в п. Дубрава Д. Крнстантиновского района</t>
  </si>
  <si>
    <t>Закольцовка газопровода высокого давления д. Студенец - д. Пчинок Кстовского района</t>
  </si>
  <si>
    <t>57,89,160</t>
  </si>
  <si>
    <t>Закольцовка газопровода высокого давления с установкой ГРПБ в д. Заозерье Богородского района</t>
  </si>
  <si>
    <t>Расширение системы газораспределения и газопотребления Арзамасского района. Межпоселковый газопровод высокого давления до с.Ковакса  Арзамасского района</t>
  </si>
  <si>
    <t>2009</t>
  </si>
  <si>
    <t>3 кв.2012</t>
  </si>
  <si>
    <t>50-250</t>
  </si>
  <si>
    <t>Расширение системы газораспределения и газопотребления Арзамасского района.Межпоселковый газопровод высокого давления  до с.Селема, с.Никольское Арзамасского района</t>
  </si>
  <si>
    <t xml:space="preserve"> 3 кв.2012</t>
  </si>
  <si>
    <t xml:space="preserve">Межпоселковый газопровод высокого давления к с.Медынцево, д.Успенское-1, д.Успенское-2, с.Саблуково  Арзамасского района </t>
  </si>
  <si>
    <t>1 кв.2011</t>
  </si>
  <si>
    <t>4 кв.2013</t>
  </si>
  <si>
    <t>50-200</t>
  </si>
  <si>
    <t>Газопровод высокого давления с.Епифаново, с.Сергеево  Вачского района</t>
  </si>
  <si>
    <t>3 кв.2013</t>
  </si>
  <si>
    <t>50-150</t>
  </si>
  <si>
    <t>Расширение системы газораспределения и газопотребления с целью газоснабжения ул.Гагарина, Нехайковская, Турловская в с.Филинское Вачского района</t>
  </si>
  <si>
    <t>4 кв.2012</t>
  </si>
  <si>
    <t xml:space="preserve">Газопровод высокого давления к с.Суморьево Вознесенского района </t>
  </si>
  <si>
    <t>Расширение системы газхоснабжения Городецкого района. Распределительный  газопровод высокого давления 0,6 МПа с.Бриляково-д.Мошкино-д.Шадрино-п.Смиркино Городецкого района</t>
  </si>
  <si>
    <t>2 кв.2009</t>
  </si>
  <si>
    <t>100-250</t>
  </si>
  <si>
    <t>Межпоселковый газопровод высокого 1 и 2 категори и низкого давлений  пос.Ильинский Городецкого района</t>
  </si>
  <si>
    <t>3 кв.2011</t>
  </si>
  <si>
    <t>Межпоселковый газопровод высокого давления от д.Авдеево до д.Речная Городецкого района</t>
  </si>
  <si>
    <t>3 кв.2010</t>
  </si>
  <si>
    <t>Газопровод межпоселковый высокого давления Р1,2МПа, Р0,6МПа и распределительный газопровод низкого давления д.Большое Сескино Д.Константиновского района</t>
  </si>
  <si>
    <t>2 кв.2010</t>
  </si>
  <si>
    <t>4 кв.2011</t>
  </si>
  <si>
    <t>Расширение системы газораспределения. Распределительные газопроводы среднего и низкого давления с.Муравьиха Дальнеконстантиновского района</t>
  </si>
  <si>
    <t>Расширение системы газораспределения и газопотребления Ковернинского района. Газопроводы среднего и низкого давления в заречной часть р.п. Ковернино (ул.Заречная, Заводская, пос.Автобаза и др.).</t>
  </si>
  <si>
    <t>Расширение газоснабжения г.Кулебаки. Распредедительные газопроводы высокого давления 2 категории от газопровода высокого давления 2 категории, идущего на с.Натальино Навашинского района до сущ.ГРП11 на ул.Циолковского, с закольцовкой газопроводов в/д.</t>
  </si>
  <si>
    <t>2008</t>
  </si>
  <si>
    <t>3 кв. 2011</t>
  </si>
  <si>
    <t>Расширение системы газораспределения и газопотребления Навашинского района. Распределительный газопровод высокого давления  д.Князево- д.Безверниково- д.Бельтеевка,-с.Сонино- д.Горицы.</t>
  </si>
  <si>
    <t>2 кв. 2009</t>
  </si>
  <si>
    <t>Распределительные газопроводы высокого,  среднего и низкого давления  р.п.Тумботино 2 оч. Павловского района</t>
  </si>
  <si>
    <t>1 кв.2010</t>
  </si>
  <si>
    <t>Распределительный газопровод низкого давления д.Щепачиха Павловского района</t>
  </si>
  <si>
    <t>25-100</t>
  </si>
  <si>
    <t>Распределительный газопровод высокого и низкого давления в с.Нелей Первомайского района</t>
  </si>
  <si>
    <t>1 кв.2009</t>
  </si>
  <si>
    <t>50-100</t>
  </si>
  <si>
    <t>Расширение газоснабжения Семеновского района.Газоснабжение населенного пункта  д.Зименки. Межпоселковый газопровод высокого давления 1 категории.</t>
  </si>
  <si>
    <t xml:space="preserve"> 4 кв.2011</t>
  </si>
  <si>
    <t>275-375</t>
  </si>
  <si>
    <t>Расширение газоснабжения Семеновского района.Газоснабжение населенного пункта  д.Беласовка. Межпоселковый газопровод высокого давления.</t>
  </si>
  <si>
    <t>4 кв.2014</t>
  </si>
  <si>
    <t>в т.ч. - Газопровод</t>
  </si>
  <si>
    <t>-ПГБ</t>
  </si>
  <si>
    <t>Распределительный газопровод высокого и низкого давления в с.Абаимово Сергачского района</t>
  </si>
  <si>
    <t>Межпоселковый газопровод высокого давления к д.д.Молчаново, Макарово,  Мостовка, Зубово, Корноухово, Шилыхово, Заболотное Сокольского района</t>
  </si>
  <si>
    <t>Межпоселковый газопровод высокого давления к д.д.Беляевка, Афонино, Хмелевка, Галицкое, Голосово, Стрелка, Бурмакино, Дейцево Сокольского района</t>
  </si>
  <si>
    <t>4кв.2012</t>
  </si>
  <si>
    <t>Газоснабжение  д.Рыльково Сосновского района (межпоселковый газопровод высокого давления 1 категории)</t>
  </si>
  <si>
    <t>Расширение системы газораспределения и газопотребления. Распределительные газопроводы высокого и низкого давления в д.Селитьба Сосновского района</t>
  </si>
  <si>
    <t>4 кв.  2012</t>
  </si>
  <si>
    <t>100-160</t>
  </si>
  <si>
    <t>Распределеительные газопроводы высокого давления 2 категории от ГРС - Урень до ГГРПБ №1, ГГРПБ №2 г.Урень</t>
  </si>
  <si>
    <t>1 кв. 2011</t>
  </si>
  <si>
    <t>3 кв.  2012</t>
  </si>
  <si>
    <t>57-325</t>
  </si>
  <si>
    <t xml:space="preserve">Расширение газоснабжения Чкаловского района.Распределительные газопроводы высокого давления 1 категории к д.Перехваткино-д.Тимонькино -д.Малиново и  низкого давления д.Тимонькино. </t>
  </si>
  <si>
    <t xml:space="preserve">Распределительные газопроводы высокого Р 1,2МПа; Р 0,6МПа и низкого давления в с.Силинский Майдан Шатковского района. </t>
  </si>
  <si>
    <t>2 кв.2011</t>
  </si>
  <si>
    <t>Газопровод высокого давления к Понетаевскому ПНИ, с.Понетаевка, с.Кардавиль Шатковского района</t>
  </si>
  <si>
    <t>База ГХ р.п.Воротынец</t>
  </si>
  <si>
    <t>3 кв.2009</t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</si>
  <si>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(спецнадбавка)</t>
    </r>
  </si>
  <si>
    <t>прочие</t>
  </si>
  <si>
    <t>42338,32</t>
  </si>
  <si>
    <t>Строительство внутриплощадочных тепловыхсетей и водопровода на производственной базе по ул. Аксакова,38,38а в г. Н. Новгороде</t>
  </si>
  <si>
    <t>в том числе</t>
  </si>
  <si>
    <t>Помещения на 1 и 2 этажах административного здания по адресу: Нижегородская обл., Сокольский район, р.п. Сокольское, ул.Ленинградская, д.75</t>
  </si>
  <si>
    <t>Командно Штабной Аавтомобиль на базе автобуса ПАЗ-3206 (4х4).</t>
  </si>
  <si>
    <t>Автомобиль КАМАЗ 45144</t>
  </si>
  <si>
    <t>Автомобиль КАМАЗ 65115 (самосвал, 14 тн)</t>
  </si>
  <si>
    <t>за 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</si>
</sst>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18" borderId="0" xfId="0" applyNumberFormat="1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2" fillId="18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18" borderId="17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49" fontId="2" fillId="18" borderId="0" xfId="0" applyNumberFormat="1" applyFont="1" applyFill="1" applyBorder="1" applyAlignment="1">
      <alignment horizontal="center"/>
    </xf>
    <xf numFmtId="0" fontId="2" fillId="18" borderId="13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2" fillId="18" borderId="11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18" borderId="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18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13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wrapText="1" indent="1"/>
    </xf>
    <xf numFmtId="49" fontId="2" fillId="18" borderId="19" xfId="0" applyNumberFormat="1" applyFont="1" applyFill="1" applyBorder="1" applyAlignment="1">
      <alignment horizontal="center" vertical="center"/>
    </xf>
    <xf numFmtId="0" fontId="2" fillId="18" borderId="1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2" fillId="18" borderId="20" xfId="0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18" borderId="22" xfId="0" applyFont="1" applyFill="1" applyBorder="1" applyAlignment="1">
      <alignment horizontal="center" vertical="center"/>
    </xf>
    <xf numFmtId="0" fontId="2" fillId="18" borderId="23" xfId="0" applyFont="1" applyFill="1" applyBorder="1" applyAlignment="1">
      <alignment horizontal="center" vertical="center"/>
    </xf>
    <xf numFmtId="49" fontId="2" fillId="18" borderId="24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18" borderId="26" xfId="0" applyFont="1" applyFill="1" applyBorder="1" applyAlignment="1">
      <alignment horizontal="center"/>
    </xf>
    <xf numFmtId="49" fontId="2" fillId="18" borderId="23" xfId="0" applyNumberFormat="1" applyFont="1" applyFill="1" applyBorder="1" applyAlignment="1">
      <alignment horizontal="center" vertical="center"/>
    </xf>
    <xf numFmtId="0" fontId="2" fillId="18" borderId="2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49" fontId="4" fillId="0" borderId="19" xfId="0" applyNumberFormat="1" applyFont="1" applyBorder="1" applyAlignment="1">
      <alignment horizontal="left"/>
    </xf>
    <xf numFmtId="0" fontId="2" fillId="0" borderId="28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18" borderId="29" xfId="0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2" fillId="18" borderId="22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9" fontId="26" fillId="0" borderId="11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2" fillId="0" borderId="40" xfId="0" applyFont="1" applyBorder="1" applyAlignment="1">
      <alignment horizontal="left" wrapText="1"/>
    </xf>
    <xf numFmtId="49" fontId="2" fillId="0" borderId="41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49" fontId="2" fillId="0" borderId="4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18" borderId="32" xfId="0" applyNumberFormat="1" applyFont="1" applyFill="1" applyBorder="1" applyAlignment="1">
      <alignment horizontal="center" vertical="center"/>
    </xf>
    <xf numFmtId="0" fontId="2" fillId="18" borderId="3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4" fontId="2" fillId="18" borderId="13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18" borderId="32" xfId="0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2"/>
  <sheetViews>
    <sheetView tabSelected="1" view="pageBreakPreview" zoomScaleSheetLayoutView="100" zoomScalePageLayoutView="0" workbookViewId="0" topLeftCell="A100">
      <selection activeCell="CJ14" sqref="CJ14:CV14"/>
    </sheetView>
  </sheetViews>
  <sheetFormatPr defaultColWidth="0.875" defaultRowHeight="12.75"/>
  <cols>
    <col min="1" max="16384" width="0.875" style="1" customWidth="1"/>
  </cols>
  <sheetData>
    <row r="1" s="2" customFormat="1" ht="12">
      <c r="FE1" s="8" t="s">
        <v>25</v>
      </c>
    </row>
    <row r="2" s="2" customFormat="1" ht="12">
      <c r="FE2" s="8" t="s">
        <v>23</v>
      </c>
    </row>
    <row r="3" s="2" customFormat="1" ht="12">
      <c r="FE3" s="8" t="s">
        <v>24</v>
      </c>
    </row>
    <row r="5" spans="75:137" s="9" customFormat="1" ht="18.75">
      <c r="BW5" s="10" t="s">
        <v>26</v>
      </c>
      <c r="BY5" s="82" t="s">
        <v>37</v>
      </c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EB5" s="10" t="s">
        <v>176</v>
      </c>
      <c r="EC5" s="83" t="s">
        <v>41</v>
      </c>
      <c r="ED5" s="83"/>
      <c r="EE5" s="83"/>
      <c r="EF5" s="83"/>
      <c r="EG5" s="9" t="s">
        <v>27</v>
      </c>
    </row>
    <row r="6" spans="77:119" s="2" customFormat="1" ht="13.5" customHeight="1">
      <c r="BY6" s="84" t="s">
        <v>28</v>
      </c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</row>
    <row r="7" spans="1:161" s="9" customFormat="1" ht="15.75">
      <c r="A7" s="85" t="s">
        <v>29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</row>
    <row r="8" ht="13.5" thickBot="1"/>
    <row r="9" spans="1:161" s="2" customFormat="1" ht="26.25" customHeight="1" thickBot="1">
      <c r="A9" s="24" t="s">
        <v>0</v>
      </c>
      <c r="B9" s="24"/>
      <c r="C9" s="24"/>
      <c r="D9" s="24"/>
      <c r="E9" s="24"/>
      <c r="F9" s="24"/>
      <c r="G9" s="24" t="s">
        <v>1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 t="s">
        <v>2</v>
      </c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 t="s">
        <v>3</v>
      </c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 t="s">
        <v>4</v>
      </c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1:161" s="2" customFormat="1" ht="61.5" customHeight="1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 t="s">
        <v>5</v>
      </c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 t="s">
        <v>6</v>
      </c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 t="s">
        <v>7</v>
      </c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 t="s">
        <v>8</v>
      </c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 t="s">
        <v>16</v>
      </c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 t="s">
        <v>34</v>
      </c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 t="s">
        <v>17</v>
      </c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</row>
    <row r="11" spans="1:161" s="2" customFormat="1" ht="12.75" customHeight="1" thickBot="1">
      <c r="A11" s="25">
        <v>1</v>
      </c>
      <c r="B11" s="25"/>
      <c r="C11" s="25"/>
      <c r="D11" s="25"/>
      <c r="E11" s="25"/>
      <c r="F11" s="25"/>
      <c r="G11" s="25">
        <v>2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>
        <v>3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>
        <v>4</v>
      </c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>
        <v>5</v>
      </c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>
        <v>6</v>
      </c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>
        <v>7</v>
      </c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>
        <v>8</v>
      </c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>
        <v>9</v>
      </c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</row>
    <row r="12" spans="1:161" s="4" customFormat="1" ht="13.5" customHeight="1">
      <c r="A12" s="37" t="s">
        <v>9</v>
      </c>
      <c r="B12" s="38"/>
      <c r="C12" s="38"/>
      <c r="D12" s="38"/>
      <c r="E12" s="38"/>
      <c r="F12" s="39"/>
      <c r="G12" s="3"/>
      <c r="H12" s="40" t="s">
        <v>18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1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5">
        <f>CW13+CW91</f>
        <v>525561.7829816949</v>
      </c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7"/>
      <c r="DJ12" s="48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36"/>
    </row>
    <row r="13" spans="1:161" s="2" customFormat="1" ht="26.25" customHeight="1">
      <c r="A13" s="55" t="s">
        <v>10</v>
      </c>
      <c r="B13" s="56"/>
      <c r="C13" s="56"/>
      <c r="D13" s="56"/>
      <c r="E13" s="56"/>
      <c r="F13" s="57"/>
      <c r="G13" s="5"/>
      <c r="H13" s="34" t="s">
        <v>33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5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1">
        <f>CW14+CW79</f>
        <v>467446.43100000004</v>
      </c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3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</row>
    <row r="14" spans="1:161" s="2" customFormat="1" ht="24" customHeight="1">
      <c r="A14" s="55"/>
      <c r="B14" s="56"/>
      <c r="C14" s="56"/>
      <c r="D14" s="56"/>
      <c r="E14" s="56"/>
      <c r="F14" s="57"/>
      <c r="G14" s="6"/>
      <c r="H14" s="62" t="s">
        <v>11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3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51">
        <f>CW15+CW46</f>
        <v>427683.76100000006</v>
      </c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3"/>
      <c r="DJ14" s="49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60"/>
    </row>
    <row r="15" spans="1:161" s="4" customFormat="1" ht="13.5" customHeight="1">
      <c r="A15" s="30" t="s">
        <v>12</v>
      </c>
      <c r="B15" s="31"/>
      <c r="C15" s="31"/>
      <c r="D15" s="31"/>
      <c r="E15" s="31"/>
      <c r="F15" s="32"/>
      <c r="G15" s="5"/>
      <c r="H15" s="62" t="s">
        <v>19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3"/>
      <c r="BJ15" s="30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2"/>
      <c r="BW15" s="30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2"/>
      <c r="CJ15" s="21">
        <f>SUM(CJ16:CV45)</f>
        <v>141340.48</v>
      </c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9"/>
      <c r="CW15" s="21">
        <f>SUM(CW16:DI45)</f>
        <v>62575.77</v>
      </c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</row>
    <row r="16" spans="1:161" s="4" customFormat="1" ht="25.5" customHeight="1">
      <c r="A16" s="30"/>
      <c r="B16" s="31"/>
      <c r="C16" s="31"/>
      <c r="D16" s="31"/>
      <c r="E16" s="31"/>
      <c r="F16" s="32"/>
      <c r="G16" s="33" t="s">
        <v>42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5"/>
      <c r="BJ16" s="30" t="s">
        <v>83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2"/>
      <c r="BW16" s="30" t="s">
        <v>84</v>
      </c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2"/>
      <c r="CJ16" s="21">
        <v>1102.54</v>
      </c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9"/>
      <c r="CW16" s="21">
        <v>184.63</v>
      </c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9"/>
      <c r="DJ16" s="27">
        <v>1.077</v>
      </c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9"/>
      <c r="DY16" s="27" t="s">
        <v>82</v>
      </c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9"/>
      <c r="EO16" s="27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9"/>
    </row>
    <row r="17" spans="1:161" s="4" customFormat="1" ht="27" customHeight="1">
      <c r="A17" s="30"/>
      <c r="B17" s="31"/>
      <c r="C17" s="31"/>
      <c r="D17" s="31"/>
      <c r="E17" s="31"/>
      <c r="F17" s="32"/>
      <c r="G17" s="33" t="s">
        <v>45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5"/>
      <c r="BJ17" s="30" t="s">
        <v>83</v>
      </c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2"/>
      <c r="BW17" s="30" t="s">
        <v>84</v>
      </c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2"/>
      <c r="CJ17" s="21">
        <v>683.67</v>
      </c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9"/>
      <c r="CW17" s="21">
        <v>81.67</v>
      </c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9"/>
      <c r="DJ17" s="27">
        <v>0.243</v>
      </c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9"/>
      <c r="DY17" s="27" t="s">
        <v>82</v>
      </c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9"/>
      <c r="EO17" s="27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9"/>
    </row>
    <row r="18" spans="1:161" s="4" customFormat="1" ht="27" customHeight="1">
      <c r="A18" s="30"/>
      <c r="B18" s="31"/>
      <c r="C18" s="31"/>
      <c r="D18" s="31"/>
      <c r="E18" s="31"/>
      <c r="F18" s="32"/>
      <c r="G18" s="33" t="s">
        <v>99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5"/>
      <c r="BJ18" s="30" t="s">
        <v>83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2"/>
      <c r="BW18" s="30" t="s">
        <v>84</v>
      </c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2"/>
      <c r="CJ18" s="21">
        <v>3300</v>
      </c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3"/>
      <c r="CW18" s="21">
        <v>776.42</v>
      </c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3"/>
      <c r="DJ18" s="27">
        <v>4</v>
      </c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9"/>
      <c r="DY18" s="27" t="s">
        <v>100</v>
      </c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9"/>
      <c r="EO18" s="27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9"/>
    </row>
    <row r="19" spans="1:161" s="4" customFormat="1" ht="23.25" customHeight="1">
      <c r="A19" s="30"/>
      <c r="B19" s="31"/>
      <c r="C19" s="31"/>
      <c r="D19" s="31"/>
      <c r="E19" s="31"/>
      <c r="F19" s="32"/>
      <c r="G19" s="33" t="s">
        <v>46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5"/>
      <c r="BJ19" s="30" t="s">
        <v>83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2"/>
      <c r="BW19" s="30" t="s">
        <v>84</v>
      </c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2"/>
      <c r="CJ19" s="21">
        <v>1956.87</v>
      </c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9"/>
      <c r="CW19" s="21">
        <v>70.81</v>
      </c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9"/>
      <c r="DJ19" s="27">
        <v>1.8</v>
      </c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9"/>
      <c r="DY19" s="27" t="s">
        <v>82</v>
      </c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9"/>
      <c r="EO19" s="27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9"/>
    </row>
    <row r="20" spans="1:161" s="4" customFormat="1" ht="23.25" customHeight="1">
      <c r="A20" s="30"/>
      <c r="B20" s="31"/>
      <c r="C20" s="31"/>
      <c r="D20" s="31"/>
      <c r="E20" s="31"/>
      <c r="F20" s="32"/>
      <c r="G20" s="33" t="s">
        <v>48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5"/>
      <c r="BJ20" s="30" t="s">
        <v>85</v>
      </c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2"/>
      <c r="BW20" s="30" t="s">
        <v>86</v>
      </c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2"/>
      <c r="CJ20" s="21">
        <v>1583.51</v>
      </c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3"/>
      <c r="CW20" s="21">
        <v>173.56</v>
      </c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3"/>
      <c r="DJ20" s="27">
        <v>1.5</v>
      </c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9"/>
      <c r="DY20" s="27" t="s">
        <v>82</v>
      </c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9"/>
      <c r="EO20" s="27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4" customFormat="1" ht="23.25" customHeight="1">
      <c r="A21" s="30"/>
      <c r="B21" s="31"/>
      <c r="C21" s="31"/>
      <c r="D21" s="31"/>
      <c r="E21" s="31"/>
      <c r="F21" s="32"/>
      <c r="G21" s="33" t="s">
        <v>101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5"/>
      <c r="BJ21" s="30" t="s">
        <v>83</v>
      </c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2"/>
      <c r="BW21" s="30" t="s">
        <v>84</v>
      </c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2"/>
      <c r="CJ21" s="21">
        <v>2406.68</v>
      </c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3"/>
      <c r="CW21" s="21">
        <v>369.63</v>
      </c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3"/>
      <c r="DJ21" s="27">
        <v>5.5</v>
      </c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9"/>
      <c r="DY21" s="27">
        <v>159.219</v>
      </c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9"/>
      <c r="EO21" s="27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9"/>
    </row>
    <row r="22" spans="1:161" s="4" customFormat="1" ht="23.25" customHeight="1">
      <c r="A22" s="30"/>
      <c r="B22" s="31"/>
      <c r="C22" s="31"/>
      <c r="D22" s="31"/>
      <c r="E22" s="31"/>
      <c r="F22" s="32"/>
      <c r="G22" s="33" t="s">
        <v>49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5"/>
      <c r="BJ22" s="30" t="s">
        <v>83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2"/>
      <c r="BW22" s="30" t="s">
        <v>87</v>
      </c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2"/>
      <c r="CJ22" s="21">
        <v>1014.64</v>
      </c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3"/>
      <c r="CW22" s="21">
        <v>336.73</v>
      </c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3"/>
      <c r="DJ22" s="27">
        <v>0.23</v>
      </c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9"/>
      <c r="DY22" s="27" t="s">
        <v>80</v>
      </c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9"/>
      <c r="EO22" s="27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9"/>
    </row>
    <row r="23" spans="1:161" s="4" customFormat="1" ht="23.25" customHeight="1">
      <c r="A23" s="30"/>
      <c r="B23" s="31"/>
      <c r="C23" s="31"/>
      <c r="D23" s="31"/>
      <c r="E23" s="31"/>
      <c r="F23" s="32"/>
      <c r="G23" s="33" t="s">
        <v>88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5"/>
      <c r="BJ23" s="30" t="s">
        <v>66</v>
      </c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2"/>
      <c r="BW23" s="30" t="s">
        <v>43</v>
      </c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2"/>
      <c r="CJ23" s="21">
        <v>14329.79</v>
      </c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3"/>
      <c r="CW23" s="21">
        <v>8472.34</v>
      </c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3"/>
      <c r="DJ23" s="27">
        <v>2.2</v>
      </c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9"/>
      <c r="DY23" s="27" t="s">
        <v>89</v>
      </c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9"/>
      <c r="EO23" s="27">
        <v>1</v>
      </c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4" customFormat="1" ht="23.25" customHeight="1">
      <c r="A24" s="30"/>
      <c r="B24" s="31"/>
      <c r="C24" s="31"/>
      <c r="D24" s="31"/>
      <c r="E24" s="31"/>
      <c r="F24" s="32"/>
      <c r="G24" s="33" t="s">
        <v>90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5"/>
      <c r="BJ24" s="30" t="s">
        <v>43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2"/>
      <c r="BW24" s="30" t="s">
        <v>43</v>
      </c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2"/>
      <c r="CJ24" s="21">
        <v>1744.48</v>
      </c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3"/>
      <c r="CW24" s="21">
        <v>1744.48</v>
      </c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3"/>
      <c r="DJ24" s="27">
        <v>0.33</v>
      </c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9"/>
      <c r="DY24" s="27" t="s">
        <v>91</v>
      </c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9"/>
      <c r="EO24" s="27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9"/>
    </row>
    <row r="25" spans="1:161" s="4" customFormat="1" ht="23.25" customHeight="1">
      <c r="A25" s="30"/>
      <c r="B25" s="31"/>
      <c r="C25" s="31"/>
      <c r="D25" s="31"/>
      <c r="E25" s="31"/>
      <c r="F25" s="32"/>
      <c r="G25" s="33" t="s">
        <v>78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5"/>
      <c r="BJ25" s="30" t="s">
        <v>83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2"/>
      <c r="BW25" s="30" t="s">
        <v>87</v>
      </c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2"/>
      <c r="CJ25" s="21">
        <v>898.43</v>
      </c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3"/>
      <c r="CW25" s="21">
        <v>223.72</v>
      </c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3"/>
      <c r="DJ25" s="27">
        <v>0.19</v>
      </c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9"/>
      <c r="DY25" s="27">
        <v>57.63</v>
      </c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9"/>
      <c r="EO25" s="27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4" customFormat="1" ht="23.25" customHeight="1">
      <c r="A26" s="30"/>
      <c r="B26" s="31"/>
      <c r="C26" s="31"/>
      <c r="D26" s="31"/>
      <c r="E26" s="31"/>
      <c r="F26" s="32"/>
      <c r="G26" s="33" t="s">
        <v>50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5"/>
      <c r="BJ26" s="30" t="s">
        <v>83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2"/>
      <c r="BW26" s="30" t="s">
        <v>84</v>
      </c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2"/>
      <c r="CJ26" s="21">
        <v>1495.76</v>
      </c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3"/>
      <c r="CW26" s="21">
        <v>61.22</v>
      </c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3"/>
      <c r="DJ26" s="27">
        <v>0.055</v>
      </c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9"/>
      <c r="DY26" s="27" t="s">
        <v>79</v>
      </c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9"/>
      <c r="EO26" s="27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9"/>
    </row>
    <row r="27" spans="1:161" s="4" customFormat="1" ht="23.25" customHeight="1">
      <c r="A27" s="30"/>
      <c r="B27" s="31"/>
      <c r="C27" s="31"/>
      <c r="D27" s="31"/>
      <c r="E27" s="31"/>
      <c r="F27" s="32"/>
      <c r="G27" s="33" t="s">
        <v>51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5"/>
      <c r="BJ27" s="30" t="s">
        <v>83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2"/>
      <c r="BW27" s="30" t="s">
        <v>84</v>
      </c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2"/>
      <c r="CJ27" s="21">
        <v>1795.59</v>
      </c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3"/>
      <c r="CW27" s="21">
        <v>524.26</v>
      </c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3"/>
      <c r="DJ27" s="27">
        <v>2.96</v>
      </c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9"/>
      <c r="DY27" s="27" t="s">
        <v>82</v>
      </c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9"/>
      <c r="EO27" s="27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9"/>
    </row>
    <row r="28" spans="1:161" s="4" customFormat="1" ht="23.25" customHeight="1">
      <c r="A28" s="30"/>
      <c r="B28" s="31"/>
      <c r="C28" s="31"/>
      <c r="D28" s="31"/>
      <c r="E28" s="31"/>
      <c r="F28" s="32"/>
      <c r="G28" s="27" t="s">
        <v>96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9"/>
      <c r="BJ28" s="30" t="s">
        <v>97</v>
      </c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2"/>
      <c r="BW28" s="30" t="s">
        <v>43</v>
      </c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2"/>
      <c r="CJ28" s="21">
        <v>16350.45</v>
      </c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3"/>
      <c r="CW28" s="21">
        <v>1732.38</v>
      </c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3"/>
      <c r="DJ28" s="27">
        <v>9.8</v>
      </c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9"/>
      <c r="DY28" s="27" t="s">
        <v>77</v>
      </c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9"/>
      <c r="EO28" s="27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9"/>
    </row>
    <row r="29" spans="1:161" s="4" customFormat="1" ht="23.25" customHeight="1">
      <c r="A29" s="30"/>
      <c r="B29" s="31"/>
      <c r="C29" s="31"/>
      <c r="D29" s="31"/>
      <c r="E29" s="31"/>
      <c r="F29" s="32"/>
      <c r="G29" s="33" t="s">
        <v>52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5"/>
      <c r="BJ29" s="30" t="s">
        <v>47</v>
      </c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2"/>
      <c r="BW29" s="30" t="s">
        <v>47</v>
      </c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2"/>
      <c r="CJ29" s="21">
        <v>816.3</v>
      </c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3"/>
      <c r="CW29" s="21">
        <v>477.1</v>
      </c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3"/>
      <c r="DJ29" s="27">
        <v>0.262</v>
      </c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9"/>
      <c r="DY29" s="27">
        <v>89.108</v>
      </c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9"/>
      <c r="EO29" s="27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9"/>
    </row>
    <row r="30" spans="1:161" s="4" customFormat="1" ht="23.25" customHeight="1">
      <c r="A30" s="30"/>
      <c r="B30" s="31"/>
      <c r="C30" s="31"/>
      <c r="D30" s="31"/>
      <c r="E30" s="31"/>
      <c r="F30" s="32"/>
      <c r="G30" s="33" t="s">
        <v>92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5"/>
      <c r="BJ30" s="30" t="s">
        <v>43</v>
      </c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2"/>
      <c r="BW30" s="30" t="s">
        <v>43</v>
      </c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2"/>
      <c r="CJ30" s="21">
        <v>1491.14</v>
      </c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3"/>
      <c r="CW30" s="21">
        <v>707.7</v>
      </c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3"/>
      <c r="DJ30" s="27">
        <v>0.03</v>
      </c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9"/>
      <c r="DY30" s="27" t="s">
        <v>76</v>
      </c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9"/>
      <c r="EO30" s="27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9"/>
    </row>
    <row r="31" spans="1:161" s="4" customFormat="1" ht="23.25" customHeight="1">
      <c r="A31" s="30"/>
      <c r="B31" s="31"/>
      <c r="C31" s="31"/>
      <c r="D31" s="31"/>
      <c r="E31" s="31"/>
      <c r="F31" s="32"/>
      <c r="G31" s="33" t="s">
        <v>53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5"/>
      <c r="BJ31" s="30" t="s">
        <v>43</v>
      </c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2"/>
      <c r="BW31" s="30" t="s">
        <v>43</v>
      </c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2"/>
      <c r="CJ31" s="21">
        <v>7887.33</v>
      </c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3"/>
      <c r="CW31" s="21">
        <v>7394.31</v>
      </c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3"/>
      <c r="DJ31" s="27">
        <v>2.135</v>
      </c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9"/>
      <c r="DY31" s="27">
        <v>108.159</v>
      </c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9"/>
      <c r="EO31" s="27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9"/>
    </row>
    <row r="32" spans="1:161" s="4" customFormat="1" ht="23.25" customHeight="1">
      <c r="A32" s="30"/>
      <c r="B32" s="31"/>
      <c r="C32" s="31"/>
      <c r="D32" s="31"/>
      <c r="E32" s="31"/>
      <c r="F32" s="32"/>
      <c r="G32" s="33" t="s">
        <v>54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5"/>
      <c r="BJ32" s="30" t="s">
        <v>43</v>
      </c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2"/>
      <c r="BW32" s="30" t="s">
        <v>44</v>
      </c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2"/>
      <c r="CJ32" s="21">
        <v>4713.12</v>
      </c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3"/>
      <c r="CW32" s="21">
        <v>3605.14</v>
      </c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3"/>
      <c r="DJ32" s="27">
        <v>0.598</v>
      </c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9"/>
      <c r="DY32" s="27">
        <v>108.159</v>
      </c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9"/>
      <c r="EO32" s="27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9"/>
    </row>
    <row r="33" spans="1:161" s="4" customFormat="1" ht="23.25" customHeight="1">
      <c r="A33" s="30"/>
      <c r="B33" s="31"/>
      <c r="C33" s="31"/>
      <c r="D33" s="31"/>
      <c r="E33" s="31"/>
      <c r="F33" s="32"/>
      <c r="G33" s="33" t="s">
        <v>55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5"/>
      <c r="BJ33" s="30" t="s">
        <v>83</v>
      </c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2"/>
      <c r="BW33" s="30" t="s">
        <v>87</v>
      </c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2"/>
      <c r="CJ33" s="21">
        <v>1833.77</v>
      </c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3"/>
      <c r="CW33" s="21">
        <v>343.04</v>
      </c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3"/>
      <c r="DJ33" s="27">
        <v>0.205</v>
      </c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9"/>
      <c r="DY33" s="27" t="s">
        <v>77</v>
      </c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9"/>
      <c r="EO33" s="27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9"/>
    </row>
    <row r="34" spans="1:161" s="4" customFormat="1" ht="23.25" customHeight="1">
      <c r="A34" s="30"/>
      <c r="B34" s="31"/>
      <c r="C34" s="31"/>
      <c r="D34" s="31"/>
      <c r="E34" s="31"/>
      <c r="F34" s="32"/>
      <c r="G34" s="33" t="s">
        <v>56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5"/>
      <c r="BJ34" s="30" t="s">
        <v>44</v>
      </c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2"/>
      <c r="BW34" s="30" t="s">
        <v>47</v>
      </c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2"/>
      <c r="CJ34" s="21">
        <v>1204.07</v>
      </c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3"/>
      <c r="CW34" s="21">
        <v>330.44</v>
      </c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3"/>
      <c r="DJ34" s="27">
        <v>0.12</v>
      </c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9"/>
      <c r="DY34" s="27" t="s">
        <v>76</v>
      </c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9"/>
      <c r="EO34" s="27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9"/>
    </row>
    <row r="35" spans="1:161" s="4" customFormat="1" ht="23.25" customHeight="1">
      <c r="A35" s="30"/>
      <c r="B35" s="31"/>
      <c r="C35" s="31"/>
      <c r="D35" s="31"/>
      <c r="E35" s="31"/>
      <c r="F35" s="32"/>
      <c r="G35" s="33" t="s">
        <v>57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5"/>
      <c r="BJ35" s="30" t="s">
        <v>83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2"/>
      <c r="BW35" s="30" t="s">
        <v>84</v>
      </c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2"/>
      <c r="CJ35" s="21">
        <v>1018.26</v>
      </c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3"/>
      <c r="CW35" s="21">
        <v>470.02</v>
      </c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3"/>
      <c r="DJ35" s="27">
        <v>2</v>
      </c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9"/>
      <c r="DY35" s="27" t="s">
        <v>76</v>
      </c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9"/>
      <c r="EO35" s="27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9"/>
    </row>
    <row r="36" spans="1:161" s="4" customFormat="1" ht="23.25" customHeight="1">
      <c r="A36" s="30"/>
      <c r="B36" s="31"/>
      <c r="C36" s="31"/>
      <c r="D36" s="31"/>
      <c r="E36" s="31"/>
      <c r="F36" s="32"/>
      <c r="G36" s="33" t="s">
        <v>58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5"/>
      <c r="BJ36" s="30" t="s">
        <v>83</v>
      </c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2"/>
      <c r="BW36" s="30" t="s">
        <v>84</v>
      </c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2"/>
      <c r="CJ36" s="21">
        <v>1078.58</v>
      </c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3"/>
      <c r="CW36" s="21">
        <v>783.62</v>
      </c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3"/>
      <c r="DJ36" s="27">
        <v>1</v>
      </c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9"/>
      <c r="DY36" s="27" t="s">
        <v>81</v>
      </c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9"/>
      <c r="EO36" s="27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9"/>
    </row>
    <row r="37" spans="1:161" s="4" customFormat="1" ht="23.25" customHeight="1">
      <c r="A37" s="30"/>
      <c r="B37" s="31"/>
      <c r="C37" s="31"/>
      <c r="D37" s="31"/>
      <c r="E37" s="31"/>
      <c r="F37" s="32"/>
      <c r="G37" s="33" t="s">
        <v>59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5"/>
      <c r="BJ37" s="30" t="s">
        <v>60</v>
      </c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2"/>
      <c r="BW37" s="30" t="s">
        <v>61</v>
      </c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2"/>
      <c r="CJ37" s="21">
        <v>3314</v>
      </c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3"/>
      <c r="CW37" s="21">
        <v>514.46</v>
      </c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3"/>
      <c r="DJ37" s="27">
        <v>0.286</v>
      </c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9"/>
      <c r="DY37" s="27" t="s">
        <v>40</v>
      </c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9"/>
      <c r="EO37" s="27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9"/>
    </row>
    <row r="38" spans="1:161" s="4" customFormat="1" ht="23.25" customHeight="1">
      <c r="A38" s="30"/>
      <c r="B38" s="31"/>
      <c r="C38" s="31"/>
      <c r="D38" s="31"/>
      <c r="E38" s="31"/>
      <c r="F38" s="32"/>
      <c r="G38" s="33" t="s">
        <v>62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5"/>
      <c r="BJ38" s="30" t="s">
        <v>83</v>
      </c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2"/>
      <c r="BW38" s="30" t="s">
        <v>83</v>
      </c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2"/>
      <c r="CJ38" s="21">
        <v>2959.51</v>
      </c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3"/>
      <c r="CW38" s="21">
        <v>244.63</v>
      </c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3"/>
      <c r="DJ38" s="27">
        <v>0.176</v>
      </c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9"/>
      <c r="DY38" s="27">
        <v>159.219</v>
      </c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9"/>
      <c r="EO38" s="27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9"/>
    </row>
    <row r="39" spans="1:161" s="4" customFormat="1" ht="23.25" customHeight="1">
      <c r="A39" s="30"/>
      <c r="B39" s="31"/>
      <c r="C39" s="31"/>
      <c r="D39" s="31"/>
      <c r="E39" s="31"/>
      <c r="F39" s="32"/>
      <c r="G39" s="33" t="s">
        <v>63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5"/>
      <c r="BJ39" s="30" t="s">
        <v>47</v>
      </c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2"/>
      <c r="BW39" s="30" t="s">
        <v>44</v>
      </c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2"/>
      <c r="CJ39" s="21">
        <v>1789.31</v>
      </c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3"/>
      <c r="CW39" s="21">
        <v>341.75</v>
      </c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3"/>
      <c r="DJ39" s="27">
        <v>0.145</v>
      </c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9"/>
      <c r="DY39" s="27">
        <v>89.108</v>
      </c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9"/>
      <c r="EO39" s="27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9"/>
    </row>
    <row r="40" spans="1:161" s="4" customFormat="1" ht="23.25" customHeight="1">
      <c r="A40" s="30"/>
      <c r="B40" s="31"/>
      <c r="C40" s="31"/>
      <c r="D40" s="31"/>
      <c r="E40" s="31"/>
      <c r="F40" s="32"/>
      <c r="G40" s="33" t="s">
        <v>64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5"/>
      <c r="BJ40" s="30" t="s">
        <v>83</v>
      </c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2"/>
      <c r="BW40" s="30" t="s">
        <v>84</v>
      </c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2"/>
      <c r="CJ40" s="21">
        <v>3298.56</v>
      </c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3"/>
      <c r="CW40" s="21">
        <v>441.2</v>
      </c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3"/>
      <c r="DJ40" s="27">
        <v>0.102</v>
      </c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9"/>
      <c r="DY40" s="27">
        <v>500</v>
      </c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9"/>
      <c r="EO40" s="27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9"/>
    </row>
    <row r="41" spans="1:161" s="4" customFormat="1" ht="23.25" customHeight="1">
      <c r="A41" s="30"/>
      <c r="B41" s="31"/>
      <c r="C41" s="31"/>
      <c r="D41" s="31"/>
      <c r="E41" s="31"/>
      <c r="F41" s="32"/>
      <c r="G41" s="33" t="s">
        <v>65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5"/>
      <c r="BJ41" s="30" t="s">
        <v>83</v>
      </c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2"/>
      <c r="BW41" s="30" t="s">
        <v>84</v>
      </c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2"/>
      <c r="CJ41" s="21">
        <v>1406.07</v>
      </c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3"/>
      <c r="CW41" s="21">
        <v>112.11</v>
      </c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3"/>
      <c r="DJ41" s="27">
        <v>0.277</v>
      </c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9"/>
      <c r="DY41" s="27">
        <v>159.219</v>
      </c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9"/>
      <c r="EO41" s="27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9"/>
    </row>
    <row r="42" spans="1:161" s="4" customFormat="1" ht="23.25" customHeight="1">
      <c r="A42" s="30"/>
      <c r="B42" s="31"/>
      <c r="C42" s="31"/>
      <c r="D42" s="31"/>
      <c r="E42" s="31"/>
      <c r="F42" s="32"/>
      <c r="G42" s="33" t="s">
        <v>98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5"/>
      <c r="BJ42" s="30" t="s">
        <v>43</v>
      </c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2"/>
      <c r="BW42" s="30" t="s">
        <v>43</v>
      </c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2"/>
      <c r="CJ42" s="21">
        <v>1259.07</v>
      </c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3"/>
      <c r="CW42" s="21">
        <v>731.19</v>
      </c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3"/>
      <c r="DJ42" s="27">
        <v>0.01</v>
      </c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9"/>
      <c r="DY42" s="27">
        <v>89</v>
      </c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9"/>
      <c r="EO42" s="27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9"/>
    </row>
    <row r="43" spans="1:161" s="4" customFormat="1" ht="23.25" customHeight="1">
      <c r="A43" s="30"/>
      <c r="B43" s="31"/>
      <c r="C43" s="31"/>
      <c r="D43" s="31"/>
      <c r="E43" s="31"/>
      <c r="F43" s="32"/>
      <c r="G43" s="33" t="s">
        <v>38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5"/>
      <c r="BJ43" s="30" t="s">
        <v>39</v>
      </c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2"/>
      <c r="BW43" s="30" t="s">
        <v>43</v>
      </c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2"/>
      <c r="CJ43" s="21">
        <v>24003.26</v>
      </c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3"/>
      <c r="CW43" s="21">
        <v>17330.45</v>
      </c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3"/>
      <c r="DJ43" s="27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9"/>
      <c r="DY43" s="27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9"/>
      <c r="EO43" s="27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13"/>
      <c r="FE43" s="14"/>
    </row>
    <row r="44" spans="1:161" s="4" customFormat="1" ht="36.75" customHeight="1">
      <c r="A44" s="30"/>
      <c r="B44" s="31"/>
      <c r="C44" s="31"/>
      <c r="D44" s="31"/>
      <c r="E44" s="31"/>
      <c r="F44" s="32"/>
      <c r="G44" s="33" t="s">
        <v>170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5"/>
      <c r="BJ44" s="30" t="s">
        <v>83</v>
      </c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2"/>
      <c r="BW44" s="30" t="s">
        <v>84</v>
      </c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2"/>
      <c r="CJ44" s="21">
        <v>1695</v>
      </c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3"/>
      <c r="CW44" s="21">
        <v>1532.14</v>
      </c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3"/>
      <c r="DJ44" s="27">
        <v>0.83</v>
      </c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9"/>
      <c r="DY44" s="27">
        <v>57.76</v>
      </c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9"/>
      <c r="EO44" s="27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9"/>
    </row>
    <row r="45" spans="1:161" s="4" customFormat="1" ht="12">
      <c r="A45" s="30"/>
      <c r="B45" s="31"/>
      <c r="C45" s="31"/>
      <c r="D45" s="31"/>
      <c r="E45" s="31"/>
      <c r="F45" s="32"/>
      <c r="G45" s="33" t="s">
        <v>168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5"/>
      <c r="BJ45" s="30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2"/>
      <c r="BW45" s="30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2"/>
      <c r="CJ45" s="21">
        <v>32910.72</v>
      </c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3"/>
      <c r="CW45" s="21">
        <f>10966.59+1498.03</f>
        <v>12464.62</v>
      </c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3"/>
      <c r="DJ45" s="27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9"/>
      <c r="DY45" s="27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9"/>
      <c r="EO45" s="27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9"/>
    </row>
    <row r="46" spans="1:161" s="4" customFormat="1" ht="23.25" customHeight="1">
      <c r="A46" s="15"/>
      <c r="B46" s="16"/>
      <c r="C46" s="16"/>
      <c r="D46" s="16"/>
      <c r="E46" s="16"/>
      <c r="F46" s="17"/>
      <c r="G46" s="33" t="s">
        <v>167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5"/>
      <c r="BJ46" s="30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2"/>
      <c r="BW46" s="30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2"/>
      <c r="CJ46" s="21">
        <f>CJ47+CJ48+CJ49+CJ50+CJ51+CJ52+CJ53+CJ54+CJ55+CJ56+CJ57+CJ58+CJ59+CJ60+CJ61+CJ62+CJ63+CJ64+CJ65+CJ68+CJ69+CJ70+CJ71+CJ72+CJ73+CJ74+CJ75+CJ76+CJ77+CJ78</f>
        <v>1080732</v>
      </c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3"/>
      <c r="CW46" s="21">
        <f>CW47+CW48+CW49+CW50+CW51+CW52+CW53+CW54+CW55+CW56+CW57+CW58+CW59+CW60+CW61+CW62+CW63+CW64+CW65+CW68+CW69+CW70+CW71+CW72+CW73+CW74+CW75+CW76+CW77+CW78</f>
        <v>365107.99100000004</v>
      </c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3"/>
      <c r="DJ46" s="59">
        <f>DJ47+DJ48+DJ49+DJ50+DJ51+DJ52+DJ53+DJ54+DJ55+DJ56+DJ57+DJ58+DJ59+DJ60+DJ61+DJ62+DJ63+DJ64+DJ65+DJ68+DJ69+DJ70+DJ71+DJ72+DJ73+DJ74+DJ75+DJ76+DJ79</f>
        <v>344.7300000000001</v>
      </c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>
        <f>EO47+EO48+EO49+EO50+EO51+EO52+EO53+EO54+EO55+EO56+EO57+EO58+EO59+EO60+EO61+EO62+EO63+EO64+EO65+EO68+EO69+EO70+EO71+EO74+EO75+EO76+EO79</f>
        <v>70</v>
      </c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</row>
    <row r="47" spans="1:161" s="4" customFormat="1" ht="37.5" customHeight="1">
      <c r="A47" s="30"/>
      <c r="B47" s="31"/>
      <c r="C47" s="31"/>
      <c r="D47" s="31"/>
      <c r="E47" s="31"/>
      <c r="F47" s="32"/>
      <c r="G47" s="5"/>
      <c r="H47" s="121" t="s">
        <v>102</v>
      </c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2"/>
      <c r="BJ47" s="30" t="s">
        <v>103</v>
      </c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2"/>
      <c r="BW47" s="30" t="s">
        <v>104</v>
      </c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2"/>
      <c r="CJ47" s="21">
        <v>46189.04</v>
      </c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3"/>
      <c r="CW47" s="113">
        <v>19097.893</v>
      </c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5"/>
      <c r="DJ47" s="59">
        <v>13.4</v>
      </c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 t="s">
        <v>105</v>
      </c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>
        <v>2</v>
      </c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</row>
    <row r="48" spans="1:161" s="4" customFormat="1" ht="38.25" customHeight="1">
      <c r="A48" s="30"/>
      <c r="B48" s="31"/>
      <c r="C48" s="31"/>
      <c r="D48" s="31"/>
      <c r="E48" s="31"/>
      <c r="F48" s="32"/>
      <c r="G48" s="5"/>
      <c r="H48" s="121" t="s">
        <v>106</v>
      </c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2"/>
      <c r="BJ48" s="30" t="s">
        <v>103</v>
      </c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2"/>
      <c r="BW48" s="30" t="s">
        <v>107</v>
      </c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2"/>
      <c r="CJ48" s="22">
        <v>48728.37</v>
      </c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113">
        <v>20596.501</v>
      </c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5"/>
      <c r="DJ48" s="59">
        <v>19.02</v>
      </c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 t="s">
        <v>105</v>
      </c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>
        <v>3</v>
      </c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</row>
    <row r="49" spans="1:161" s="4" customFormat="1" ht="36.75" customHeight="1">
      <c r="A49" s="30"/>
      <c r="B49" s="31"/>
      <c r="C49" s="31"/>
      <c r="D49" s="31"/>
      <c r="E49" s="31"/>
      <c r="F49" s="32"/>
      <c r="G49" s="5"/>
      <c r="H49" s="121" t="s">
        <v>108</v>
      </c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2"/>
      <c r="BJ49" s="30" t="s">
        <v>109</v>
      </c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2"/>
      <c r="BW49" s="30" t="s">
        <v>110</v>
      </c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2"/>
      <c r="CJ49" s="21">
        <v>53853.7</v>
      </c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3"/>
      <c r="CW49" s="113">
        <v>7219</v>
      </c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5"/>
      <c r="DJ49" s="27">
        <v>17</v>
      </c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9"/>
      <c r="DY49" s="27" t="s">
        <v>111</v>
      </c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9"/>
      <c r="EO49" s="27">
        <v>4</v>
      </c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9"/>
    </row>
    <row r="50" spans="1:161" s="4" customFormat="1" ht="23.25" customHeight="1">
      <c r="A50" s="30"/>
      <c r="B50" s="31"/>
      <c r="C50" s="31"/>
      <c r="D50" s="31"/>
      <c r="E50" s="31"/>
      <c r="F50" s="32"/>
      <c r="G50" s="5"/>
      <c r="H50" s="121" t="s">
        <v>112</v>
      </c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2"/>
      <c r="BJ50" s="30" t="s">
        <v>109</v>
      </c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2"/>
      <c r="BW50" s="30" t="s">
        <v>113</v>
      </c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2"/>
      <c r="CJ50" s="22">
        <v>20320.53</v>
      </c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113">
        <v>2425.71</v>
      </c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5"/>
      <c r="DJ50" s="59">
        <v>4.1</v>
      </c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 t="s">
        <v>114</v>
      </c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>
        <v>2</v>
      </c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</row>
    <row r="51" spans="1:161" s="4" customFormat="1" ht="23.25" customHeight="1">
      <c r="A51" s="30"/>
      <c r="B51" s="31"/>
      <c r="C51" s="31"/>
      <c r="D51" s="31"/>
      <c r="E51" s="31"/>
      <c r="F51" s="32"/>
      <c r="G51" s="5"/>
      <c r="H51" s="121" t="s">
        <v>115</v>
      </c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2"/>
      <c r="BJ51" s="30" t="s">
        <v>109</v>
      </c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2"/>
      <c r="BW51" s="30" t="s">
        <v>116</v>
      </c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2"/>
      <c r="CJ51" s="22">
        <v>13474.95</v>
      </c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113">
        <v>590.72</v>
      </c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5"/>
      <c r="DJ51" s="59">
        <v>9.8</v>
      </c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 t="s">
        <v>114</v>
      </c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>
        <v>1</v>
      </c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</row>
    <row r="52" spans="1:161" s="4" customFormat="1" ht="23.25" customHeight="1">
      <c r="A52" s="30"/>
      <c r="B52" s="31"/>
      <c r="C52" s="31"/>
      <c r="D52" s="31"/>
      <c r="E52" s="31"/>
      <c r="F52" s="32"/>
      <c r="G52" s="5"/>
      <c r="H52" s="121" t="s">
        <v>117</v>
      </c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2"/>
      <c r="BJ52" s="30" t="s">
        <v>109</v>
      </c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2"/>
      <c r="BW52" s="30" t="s">
        <v>116</v>
      </c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2"/>
      <c r="CJ52" s="22">
        <v>20247.75</v>
      </c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113">
        <v>426.29</v>
      </c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5"/>
      <c r="DJ52" s="59">
        <v>11.43</v>
      </c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 t="s">
        <v>114</v>
      </c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>
        <v>1</v>
      </c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</row>
    <row r="53" spans="1:161" s="4" customFormat="1" ht="34.5" customHeight="1">
      <c r="A53" s="30"/>
      <c r="B53" s="31"/>
      <c r="C53" s="31"/>
      <c r="D53" s="31"/>
      <c r="E53" s="31"/>
      <c r="F53" s="32"/>
      <c r="G53" s="5"/>
      <c r="H53" s="121" t="s">
        <v>118</v>
      </c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2"/>
      <c r="BJ53" s="30" t="s">
        <v>119</v>
      </c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2"/>
      <c r="BW53" s="30" t="s">
        <v>104</v>
      </c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2"/>
      <c r="CJ53" s="22">
        <v>35549.18</v>
      </c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113">
        <v>20160.575</v>
      </c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5"/>
      <c r="DJ53" s="59">
        <v>12.6</v>
      </c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 t="s">
        <v>120</v>
      </c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>
        <v>3</v>
      </c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</row>
    <row r="54" spans="1:161" s="4" customFormat="1" ht="23.25" customHeight="1">
      <c r="A54" s="30"/>
      <c r="B54" s="31"/>
      <c r="C54" s="31"/>
      <c r="D54" s="31"/>
      <c r="E54" s="31"/>
      <c r="F54" s="32"/>
      <c r="G54" s="5"/>
      <c r="H54" s="121" t="s">
        <v>121</v>
      </c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2"/>
      <c r="BJ54" s="30" t="s">
        <v>119</v>
      </c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2"/>
      <c r="BW54" s="30" t="s">
        <v>122</v>
      </c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2"/>
      <c r="CJ54" s="22">
        <v>23102.34</v>
      </c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113">
        <v>13889.175</v>
      </c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5"/>
      <c r="DJ54" s="59">
        <v>8.24</v>
      </c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 t="s">
        <v>105</v>
      </c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>
        <v>2</v>
      </c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</row>
    <row r="55" spans="1:161" s="4" customFormat="1" ht="23.25" customHeight="1">
      <c r="A55" s="30"/>
      <c r="B55" s="31"/>
      <c r="C55" s="31"/>
      <c r="D55" s="31"/>
      <c r="E55" s="31"/>
      <c r="F55" s="32"/>
      <c r="G55" s="5"/>
      <c r="H55" s="121" t="s">
        <v>123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2"/>
      <c r="BJ55" s="30" t="s">
        <v>124</v>
      </c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2"/>
      <c r="BW55" s="30" t="s">
        <v>116</v>
      </c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2"/>
      <c r="CJ55" s="22">
        <v>20270.97</v>
      </c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113">
        <f>2691.952+1830.997</f>
        <v>4522.9490000000005</v>
      </c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5"/>
      <c r="DJ55" s="59">
        <v>6.8</v>
      </c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 t="s">
        <v>105</v>
      </c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>
        <v>1</v>
      </c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</row>
    <row r="56" spans="1:161" s="4" customFormat="1" ht="33.75" customHeight="1">
      <c r="A56" s="30"/>
      <c r="B56" s="31"/>
      <c r="C56" s="31"/>
      <c r="D56" s="31"/>
      <c r="E56" s="31"/>
      <c r="F56" s="32"/>
      <c r="G56" s="5"/>
      <c r="H56" s="121" t="s">
        <v>125</v>
      </c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2"/>
      <c r="BJ56" s="30" t="s">
        <v>126</v>
      </c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2"/>
      <c r="BW56" s="30" t="s">
        <v>127</v>
      </c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2"/>
      <c r="CJ56" s="22">
        <v>17143.37</v>
      </c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113">
        <v>16163.281</v>
      </c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5"/>
      <c r="DJ56" s="59">
        <v>9.32</v>
      </c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 t="s">
        <v>105</v>
      </c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>
        <v>2</v>
      </c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</row>
    <row r="57" spans="1:161" s="4" customFormat="1" ht="23.25" customHeight="1">
      <c r="A57" s="30"/>
      <c r="B57" s="31"/>
      <c r="C57" s="31"/>
      <c r="D57" s="31"/>
      <c r="E57" s="31"/>
      <c r="F57" s="32"/>
      <c r="G57" s="5"/>
      <c r="H57" s="121" t="s">
        <v>128</v>
      </c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2"/>
      <c r="BJ57" s="30" t="s">
        <v>109</v>
      </c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2"/>
      <c r="BW57" s="30" t="s">
        <v>116</v>
      </c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2"/>
      <c r="CJ57" s="22">
        <v>12750.26</v>
      </c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113">
        <v>372.52</v>
      </c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5"/>
      <c r="DJ57" s="59">
        <v>6.09</v>
      </c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 t="s">
        <v>105</v>
      </c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>
        <v>1</v>
      </c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</row>
    <row r="58" spans="1:161" s="4" customFormat="1" ht="35.25" customHeight="1">
      <c r="A58" s="30"/>
      <c r="B58" s="31"/>
      <c r="C58" s="31"/>
      <c r="D58" s="31"/>
      <c r="E58" s="31"/>
      <c r="F58" s="32"/>
      <c r="G58" s="5"/>
      <c r="H58" s="121" t="s">
        <v>129</v>
      </c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2"/>
      <c r="BJ58" s="30" t="s">
        <v>109</v>
      </c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2"/>
      <c r="BW58" s="30" t="s">
        <v>110</v>
      </c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2"/>
      <c r="CJ58" s="22">
        <v>60993</v>
      </c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113">
        <v>9935.3</v>
      </c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5"/>
      <c r="DJ58" s="59">
        <v>22</v>
      </c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 t="s">
        <v>105</v>
      </c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>
        <v>7</v>
      </c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</row>
    <row r="59" spans="1:161" s="4" customFormat="1" ht="48" customHeight="1">
      <c r="A59" s="30"/>
      <c r="B59" s="31"/>
      <c r="C59" s="31"/>
      <c r="D59" s="31"/>
      <c r="E59" s="31"/>
      <c r="F59" s="32"/>
      <c r="G59" s="5"/>
      <c r="H59" s="121" t="s">
        <v>130</v>
      </c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2"/>
      <c r="BJ59" s="30" t="s">
        <v>131</v>
      </c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2"/>
      <c r="BW59" s="30" t="s">
        <v>132</v>
      </c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2"/>
      <c r="CJ59" s="22">
        <v>22731.64</v>
      </c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113">
        <v>4163.81</v>
      </c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5"/>
      <c r="DJ59" s="59">
        <v>3.03</v>
      </c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>
        <v>250</v>
      </c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>
        <v>1</v>
      </c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</row>
    <row r="60" spans="1:161" s="4" customFormat="1" ht="36.75" customHeight="1">
      <c r="A60" s="30"/>
      <c r="B60" s="31"/>
      <c r="C60" s="31"/>
      <c r="D60" s="31"/>
      <c r="E60" s="31"/>
      <c r="F60" s="32"/>
      <c r="G60" s="5"/>
      <c r="H60" s="121" t="s">
        <v>133</v>
      </c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2"/>
      <c r="BJ60" s="30" t="s">
        <v>134</v>
      </c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2"/>
      <c r="BW60" s="30" t="s">
        <v>132</v>
      </c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2"/>
      <c r="CJ60" s="22">
        <v>32877.78</v>
      </c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113">
        <v>19481.943</v>
      </c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5"/>
      <c r="DJ60" s="59">
        <v>18.92</v>
      </c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 t="s">
        <v>111</v>
      </c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>
        <v>0</v>
      </c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</row>
    <row r="61" spans="1:161" s="4" customFormat="1" ht="23.25" customHeight="1">
      <c r="A61" s="30"/>
      <c r="B61" s="31"/>
      <c r="C61" s="31"/>
      <c r="D61" s="31"/>
      <c r="E61" s="31"/>
      <c r="F61" s="32"/>
      <c r="G61" s="5"/>
      <c r="H61" s="121" t="s">
        <v>135</v>
      </c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2"/>
      <c r="BJ61" s="30" t="s">
        <v>136</v>
      </c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2"/>
      <c r="BW61" s="30" t="s">
        <v>127</v>
      </c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2"/>
      <c r="CJ61" s="22">
        <v>111908.32</v>
      </c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113">
        <v>103883.389</v>
      </c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5"/>
      <c r="DJ61" s="59">
        <v>43</v>
      </c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 t="s">
        <v>105</v>
      </c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>
        <v>4</v>
      </c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</row>
    <row r="62" spans="1:161" s="4" customFormat="1" ht="23.25" customHeight="1">
      <c r="A62" s="30"/>
      <c r="B62" s="31"/>
      <c r="C62" s="31"/>
      <c r="D62" s="31"/>
      <c r="E62" s="31"/>
      <c r="F62" s="32"/>
      <c r="G62" s="5"/>
      <c r="H62" s="121" t="s">
        <v>137</v>
      </c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2"/>
      <c r="BJ62" s="30" t="s">
        <v>136</v>
      </c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2"/>
      <c r="BW62" s="30" t="s">
        <v>127</v>
      </c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2"/>
      <c r="CJ62" s="22">
        <v>15081.78</v>
      </c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113">
        <v>14966.056</v>
      </c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5"/>
      <c r="DJ62" s="59">
        <v>7.62</v>
      </c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 t="s">
        <v>138</v>
      </c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>
        <v>0</v>
      </c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</row>
    <row r="63" spans="1:161" s="4" customFormat="1" ht="23.25" customHeight="1">
      <c r="A63" s="30"/>
      <c r="B63" s="31"/>
      <c r="C63" s="31"/>
      <c r="D63" s="31"/>
      <c r="E63" s="31"/>
      <c r="F63" s="32"/>
      <c r="G63" s="5"/>
      <c r="H63" s="121" t="s">
        <v>139</v>
      </c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2"/>
      <c r="BJ63" s="30" t="s">
        <v>140</v>
      </c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2"/>
      <c r="BW63" s="30" t="s">
        <v>127</v>
      </c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2"/>
      <c r="CJ63" s="22">
        <v>19648.21</v>
      </c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113">
        <v>4438.72</v>
      </c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5"/>
      <c r="DJ63" s="59">
        <v>12.11</v>
      </c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 t="s">
        <v>141</v>
      </c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>
        <v>1</v>
      </c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</row>
    <row r="64" spans="1:161" s="4" customFormat="1" ht="23.25" customHeight="1">
      <c r="A64" s="30"/>
      <c r="B64" s="31"/>
      <c r="C64" s="31"/>
      <c r="D64" s="31"/>
      <c r="E64" s="31"/>
      <c r="F64" s="32"/>
      <c r="G64" s="5"/>
      <c r="H64" s="121" t="s">
        <v>142</v>
      </c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2"/>
      <c r="BJ64" s="30" t="s">
        <v>131</v>
      </c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2"/>
      <c r="BW64" s="30" t="s">
        <v>143</v>
      </c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2"/>
      <c r="CJ64" s="22">
        <v>48710.46</v>
      </c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113">
        <v>11197.45</v>
      </c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5"/>
      <c r="DJ64" s="59">
        <v>10.63</v>
      </c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 t="s">
        <v>144</v>
      </c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>
        <v>2</v>
      </c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</row>
    <row r="65" spans="1:161" s="4" customFormat="1" ht="23.25" customHeight="1">
      <c r="A65" s="30"/>
      <c r="B65" s="31"/>
      <c r="C65" s="31"/>
      <c r="D65" s="31"/>
      <c r="E65" s="31"/>
      <c r="F65" s="32"/>
      <c r="G65" s="5"/>
      <c r="H65" s="121" t="s">
        <v>145</v>
      </c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2"/>
      <c r="BJ65" s="30" t="s">
        <v>109</v>
      </c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2"/>
      <c r="BW65" s="30" t="s">
        <v>146</v>
      </c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2"/>
      <c r="CJ65" s="22">
        <v>128786.84</v>
      </c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113">
        <v>11440.86</v>
      </c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5"/>
      <c r="DJ65" s="59">
        <v>25</v>
      </c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 t="s">
        <v>144</v>
      </c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>
        <v>3</v>
      </c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</row>
    <row r="66" spans="1:161" s="4" customFormat="1" ht="23.25" customHeight="1">
      <c r="A66" s="30"/>
      <c r="B66" s="31"/>
      <c r="C66" s="31"/>
      <c r="D66" s="31"/>
      <c r="E66" s="31"/>
      <c r="F66" s="32"/>
      <c r="G66" s="5"/>
      <c r="H66" s="121" t="s">
        <v>147</v>
      </c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2"/>
      <c r="BJ66" s="30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2"/>
      <c r="BW66" s="123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5"/>
      <c r="CJ66" s="22">
        <v>125786.84</v>
      </c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1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3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</row>
    <row r="67" spans="1:161" s="4" customFormat="1" ht="23.25" customHeight="1">
      <c r="A67" s="30"/>
      <c r="B67" s="31"/>
      <c r="C67" s="31"/>
      <c r="D67" s="31"/>
      <c r="E67" s="31"/>
      <c r="F67" s="32"/>
      <c r="G67" s="5"/>
      <c r="H67" s="126" t="s">
        <v>148</v>
      </c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7"/>
      <c r="BJ67" s="30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2"/>
      <c r="BW67" s="123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5"/>
      <c r="CJ67" s="22">
        <v>3000</v>
      </c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1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3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</row>
    <row r="68" spans="1:161" s="4" customFormat="1" ht="23.25" customHeight="1">
      <c r="A68" s="30"/>
      <c r="B68" s="31"/>
      <c r="C68" s="31"/>
      <c r="D68" s="31"/>
      <c r="E68" s="31"/>
      <c r="F68" s="32"/>
      <c r="G68" s="5"/>
      <c r="H68" s="121" t="s">
        <v>149</v>
      </c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2"/>
      <c r="BJ68" s="30" t="s">
        <v>109</v>
      </c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2"/>
      <c r="BW68" s="30" t="s">
        <v>116</v>
      </c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2"/>
      <c r="CJ68" s="22">
        <v>13184.56</v>
      </c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113">
        <v>583.46</v>
      </c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5"/>
      <c r="DJ68" s="59">
        <v>8.38</v>
      </c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 t="s">
        <v>114</v>
      </c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>
        <v>2</v>
      </c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</row>
    <row r="69" spans="1:161" s="4" customFormat="1" ht="35.25" customHeight="1">
      <c r="A69" s="30"/>
      <c r="B69" s="31"/>
      <c r="C69" s="31"/>
      <c r="D69" s="31"/>
      <c r="E69" s="31"/>
      <c r="F69" s="32"/>
      <c r="G69" s="5"/>
      <c r="H69" s="121" t="s">
        <v>150</v>
      </c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2"/>
      <c r="BJ69" s="30" t="s">
        <v>119</v>
      </c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2"/>
      <c r="BW69" s="30" t="s">
        <v>122</v>
      </c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2"/>
      <c r="CJ69" s="22">
        <v>18441.74</v>
      </c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113">
        <v>6236.35</v>
      </c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5"/>
      <c r="DJ69" s="59">
        <v>16.22</v>
      </c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 t="s">
        <v>114</v>
      </c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>
        <v>8</v>
      </c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</row>
    <row r="70" spans="1:161" s="4" customFormat="1" ht="37.5" customHeight="1">
      <c r="A70" s="30"/>
      <c r="B70" s="31"/>
      <c r="C70" s="31"/>
      <c r="D70" s="31"/>
      <c r="E70" s="31"/>
      <c r="F70" s="32"/>
      <c r="G70" s="20"/>
      <c r="H70" s="121" t="s">
        <v>151</v>
      </c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2"/>
      <c r="BJ70" s="30" t="s">
        <v>109</v>
      </c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2"/>
      <c r="BW70" s="30" t="s">
        <v>152</v>
      </c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2"/>
      <c r="CJ70" s="22">
        <v>13464.56</v>
      </c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113">
        <v>601.72</v>
      </c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5"/>
      <c r="DJ70" s="59">
        <v>16</v>
      </c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 t="s">
        <v>114</v>
      </c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>
        <v>8</v>
      </c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</row>
    <row r="71" spans="1:161" s="4" customFormat="1" ht="27" customHeight="1">
      <c r="A71" s="30"/>
      <c r="B71" s="31"/>
      <c r="C71" s="31"/>
      <c r="D71" s="31"/>
      <c r="E71" s="31"/>
      <c r="F71" s="32"/>
      <c r="G71" s="20"/>
      <c r="H71" s="121" t="s">
        <v>153</v>
      </c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2"/>
      <c r="BJ71" s="30" t="s">
        <v>119</v>
      </c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2"/>
      <c r="BW71" s="30" t="s">
        <v>127</v>
      </c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2"/>
      <c r="CJ71" s="22">
        <v>15933.37</v>
      </c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113">
        <v>6652.58</v>
      </c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5"/>
      <c r="DJ71" s="59">
        <v>8.81</v>
      </c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 t="s">
        <v>114</v>
      </c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>
        <v>2</v>
      </c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</row>
    <row r="72" spans="1:161" s="4" customFormat="1" ht="36.75" customHeight="1">
      <c r="A72" s="30"/>
      <c r="B72" s="31"/>
      <c r="C72" s="31"/>
      <c r="D72" s="31"/>
      <c r="E72" s="31"/>
      <c r="F72" s="32"/>
      <c r="G72" s="20"/>
      <c r="H72" s="121" t="s">
        <v>154</v>
      </c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2"/>
      <c r="BJ72" s="30" t="s">
        <v>132</v>
      </c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2"/>
      <c r="BW72" s="30" t="s">
        <v>155</v>
      </c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2"/>
      <c r="CJ72" s="22">
        <v>11472.16</v>
      </c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113">
        <v>331.96</v>
      </c>
      <c r="CX72" s="114"/>
      <c r="CY72" s="114"/>
      <c r="CZ72" s="114"/>
      <c r="DA72" s="114"/>
      <c r="DB72" s="114"/>
      <c r="DC72" s="114"/>
      <c r="DD72" s="114"/>
      <c r="DE72" s="114"/>
      <c r="DF72" s="114"/>
      <c r="DG72" s="114"/>
      <c r="DH72" s="114"/>
      <c r="DI72" s="115"/>
      <c r="DJ72" s="59">
        <v>5</v>
      </c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 t="s">
        <v>156</v>
      </c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>
        <v>0</v>
      </c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</row>
    <row r="73" spans="1:161" s="4" customFormat="1" ht="25.5" customHeight="1">
      <c r="A73" s="30"/>
      <c r="B73" s="31"/>
      <c r="C73" s="31"/>
      <c r="D73" s="31"/>
      <c r="E73" s="31"/>
      <c r="F73" s="32"/>
      <c r="G73" s="20"/>
      <c r="H73" s="121" t="s">
        <v>157</v>
      </c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2"/>
      <c r="BJ73" s="30" t="s">
        <v>158</v>
      </c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2"/>
      <c r="BW73" s="30" t="s">
        <v>159</v>
      </c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2"/>
      <c r="CJ73" s="22">
        <v>30651.41</v>
      </c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113">
        <v>3601.75</v>
      </c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5"/>
      <c r="DJ73" s="59">
        <v>3.85</v>
      </c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 t="s">
        <v>160</v>
      </c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>
        <v>3</v>
      </c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</row>
    <row r="74" spans="1:161" s="4" customFormat="1" ht="48" customHeight="1">
      <c r="A74" s="30"/>
      <c r="B74" s="31"/>
      <c r="C74" s="31"/>
      <c r="D74" s="31"/>
      <c r="E74" s="31"/>
      <c r="F74" s="32"/>
      <c r="G74" s="20"/>
      <c r="H74" s="121" t="s">
        <v>161</v>
      </c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2"/>
      <c r="BJ74" s="30" t="s">
        <v>140</v>
      </c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2"/>
      <c r="BW74" s="30" t="s">
        <v>127</v>
      </c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2"/>
      <c r="CJ74" s="22">
        <v>19352.19</v>
      </c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113">
        <v>6511.39</v>
      </c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5"/>
      <c r="DJ74" s="59">
        <v>10.36</v>
      </c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 t="s">
        <v>114</v>
      </c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>
        <v>4</v>
      </c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</row>
    <row r="75" spans="1:161" s="4" customFormat="1" ht="35.25" customHeight="1">
      <c r="A75" s="30"/>
      <c r="B75" s="31"/>
      <c r="C75" s="31"/>
      <c r="D75" s="31"/>
      <c r="E75" s="31"/>
      <c r="F75" s="32"/>
      <c r="G75" s="20"/>
      <c r="H75" s="121" t="s">
        <v>162</v>
      </c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2"/>
      <c r="BJ75" s="30" t="s">
        <v>140</v>
      </c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2"/>
      <c r="BW75" s="30" t="s">
        <v>163</v>
      </c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2"/>
      <c r="CJ75" s="22">
        <v>14338.66</v>
      </c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113">
        <v>7898.51</v>
      </c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5"/>
      <c r="DJ75" s="59">
        <v>6.4</v>
      </c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 t="s">
        <v>114</v>
      </c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>
        <v>2</v>
      </c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</row>
    <row r="76" spans="1:161" s="4" customFormat="1" ht="23.25" customHeight="1">
      <c r="A76" s="30"/>
      <c r="B76" s="31"/>
      <c r="C76" s="31"/>
      <c r="D76" s="31"/>
      <c r="E76" s="31"/>
      <c r="F76" s="32"/>
      <c r="G76" s="20"/>
      <c r="H76" s="121" t="s">
        <v>164</v>
      </c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2"/>
      <c r="BJ76" s="30" t="s">
        <v>109</v>
      </c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2"/>
      <c r="BW76" s="30" t="s">
        <v>116</v>
      </c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2"/>
      <c r="CJ76" s="22">
        <v>15875.26</v>
      </c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113">
        <v>675.74</v>
      </c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5"/>
      <c r="DJ76" s="59">
        <v>9.6</v>
      </c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 t="s">
        <v>141</v>
      </c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>
        <v>4</v>
      </c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</row>
    <row r="77" spans="1:161" s="4" customFormat="1" ht="23.25" customHeight="1">
      <c r="A77" s="30"/>
      <c r="B77" s="31"/>
      <c r="C77" s="31"/>
      <c r="D77" s="31"/>
      <c r="E77" s="31"/>
      <c r="F77" s="32"/>
      <c r="G77" s="20"/>
      <c r="H77" s="121" t="s">
        <v>165</v>
      </c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2"/>
      <c r="BJ77" s="30" t="s">
        <v>166</v>
      </c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2"/>
      <c r="BW77" s="30" t="s">
        <v>116</v>
      </c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2"/>
      <c r="CJ77" s="22">
        <v>29055.34</v>
      </c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113">
        <v>10694.929</v>
      </c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5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</row>
    <row r="78" spans="1:161" s="4" customFormat="1" ht="23.25" customHeight="1">
      <c r="A78" s="15"/>
      <c r="B78" s="16"/>
      <c r="C78" s="16"/>
      <c r="D78" s="16"/>
      <c r="E78" s="16"/>
      <c r="F78" s="17"/>
      <c r="G78" s="33" t="s">
        <v>168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5"/>
      <c r="BJ78" s="30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2"/>
      <c r="BW78" s="123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5"/>
      <c r="CJ78" s="22">
        <v>146594.26</v>
      </c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1">
        <v>36347.46</v>
      </c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3"/>
      <c r="DJ78" s="59">
        <v>76.81</v>
      </c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 t="s">
        <v>105</v>
      </c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>
        <v>14</v>
      </c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</row>
    <row r="79" spans="1:161" s="4" customFormat="1" ht="37.5" customHeight="1" thickBot="1">
      <c r="A79" s="30" t="s">
        <v>13</v>
      </c>
      <c r="B79" s="31"/>
      <c r="C79" s="31"/>
      <c r="D79" s="31"/>
      <c r="E79" s="31"/>
      <c r="F79" s="32"/>
      <c r="G79" s="5"/>
      <c r="H79" s="62" t="s">
        <v>20</v>
      </c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3"/>
      <c r="BJ79" s="30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2"/>
      <c r="BW79" s="30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2"/>
      <c r="CJ79" s="21">
        <f>CJ80+CJ81+CJ84+CJ85+CJ86+CJ87+CJ88+CJ89</f>
        <v>57751.41</v>
      </c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3"/>
      <c r="CW79" s="21">
        <f>CW80+CW81+CW84+CW85+CW86+CW87+CW88+CW89</f>
        <v>39762.67</v>
      </c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3"/>
      <c r="DJ79" s="66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8"/>
      <c r="DY79" s="27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9"/>
      <c r="EO79" s="66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8"/>
    </row>
    <row r="80" spans="1:161" s="4" customFormat="1" ht="22.5" customHeight="1" thickBot="1">
      <c r="A80" s="30"/>
      <c r="B80" s="31"/>
      <c r="C80" s="31"/>
      <c r="D80" s="31"/>
      <c r="E80" s="31"/>
      <c r="F80" s="32"/>
      <c r="G80" s="33" t="s">
        <v>67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5"/>
      <c r="BJ80" s="30" t="s">
        <v>43</v>
      </c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2"/>
      <c r="BW80" s="30" t="s">
        <v>43</v>
      </c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2"/>
      <c r="CJ80" s="100" t="s">
        <v>93</v>
      </c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2"/>
      <c r="CW80" s="21">
        <v>1171.35</v>
      </c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9"/>
      <c r="DJ80" s="95">
        <v>0.275</v>
      </c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7"/>
      <c r="DY80" s="98" t="s">
        <v>89</v>
      </c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/>
      <c r="EM80" s="99"/>
      <c r="EN80" s="99"/>
      <c r="EO80" s="95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7"/>
    </row>
    <row r="81" spans="1:161" s="4" customFormat="1" ht="21.75" customHeight="1" thickBot="1">
      <c r="A81" s="30"/>
      <c r="B81" s="31"/>
      <c r="C81" s="31"/>
      <c r="D81" s="31"/>
      <c r="E81" s="31"/>
      <c r="F81" s="32"/>
      <c r="G81" s="33" t="s">
        <v>68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5"/>
      <c r="BJ81" s="30" t="s">
        <v>43</v>
      </c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2"/>
      <c r="BW81" s="30" t="s">
        <v>43</v>
      </c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2"/>
      <c r="CJ81" s="104">
        <v>1031.13</v>
      </c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6"/>
      <c r="CW81" s="21">
        <v>606.82</v>
      </c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9"/>
      <c r="DJ81" s="107">
        <v>0.103</v>
      </c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95" t="s">
        <v>94</v>
      </c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7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7"/>
    </row>
    <row r="82" spans="1:161" s="4" customFormat="1" ht="21.75" customHeight="1" thickBot="1">
      <c r="A82" s="30"/>
      <c r="B82" s="31"/>
      <c r="C82" s="31"/>
      <c r="D82" s="31"/>
      <c r="E82" s="31"/>
      <c r="F82" s="32"/>
      <c r="G82" s="33" t="s">
        <v>69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5"/>
      <c r="BJ82" s="30" t="s">
        <v>83</v>
      </c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2"/>
      <c r="BW82" s="30" t="s">
        <v>95</v>
      </c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2"/>
      <c r="CJ82" s="104">
        <v>462.62</v>
      </c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6"/>
      <c r="CW82" s="21">
        <v>150.86</v>
      </c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9"/>
      <c r="DJ82" s="107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95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7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7"/>
    </row>
    <row r="83" spans="1:161" s="4" customFormat="1" ht="21.75" customHeight="1" thickBot="1">
      <c r="A83" s="30"/>
      <c r="B83" s="31"/>
      <c r="C83" s="31"/>
      <c r="D83" s="31"/>
      <c r="E83" s="31"/>
      <c r="F83" s="32"/>
      <c r="G83" s="33" t="s">
        <v>70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5"/>
      <c r="BJ83" s="30" t="s">
        <v>83</v>
      </c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2"/>
      <c r="BW83" s="30" t="s">
        <v>95</v>
      </c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2"/>
      <c r="CJ83" s="104">
        <v>718.42</v>
      </c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6"/>
      <c r="CW83" s="21">
        <v>161.85</v>
      </c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9"/>
      <c r="DJ83" s="107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95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7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7"/>
    </row>
    <row r="84" spans="1:161" s="4" customFormat="1" ht="24.75" customHeight="1" thickBot="1">
      <c r="A84" s="30"/>
      <c r="B84" s="31"/>
      <c r="C84" s="31"/>
      <c r="D84" s="31"/>
      <c r="E84" s="31"/>
      <c r="F84" s="32"/>
      <c r="G84" s="33" t="s">
        <v>71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5"/>
      <c r="BJ84" s="30" t="s">
        <v>47</v>
      </c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2"/>
      <c r="BW84" s="30" t="s">
        <v>43</v>
      </c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2"/>
      <c r="CJ84" s="103">
        <v>1959.4</v>
      </c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7"/>
      <c r="CW84" s="21">
        <v>1958.97</v>
      </c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9"/>
      <c r="DJ84" s="27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95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7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9"/>
    </row>
    <row r="85" spans="1:161" s="4" customFormat="1" ht="36.75" customHeight="1" thickBot="1">
      <c r="A85" s="30"/>
      <c r="B85" s="31"/>
      <c r="C85" s="31"/>
      <c r="D85" s="31"/>
      <c r="E85" s="31"/>
      <c r="F85" s="32"/>
      <c r="G85" s="33" t="s">
        <v>72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5"/>
      <c r="BJ85" s="100" t="s">
        <v>60</v>
      </c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2"/>
      <c r="BW85" s="100" t="s">
        <v>47</v>
      </c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2"/>
      <c r="CJ85" s="104">
        <v>4345.27</v>
      </c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8"/>
      <c r="CW85" s="21">
        <v>4336.86</v>
      </c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3"/>
      <c r="DJ85" s="27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9"/>
      <c r="DY85" s="95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7"/>
      <c r="EO85" s="27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9"/>
    </row>
    <row r="86" spans="1:161" s="4" customFormat="1" ht="36.75" customHeight="1" thickBot="1">
      <c r="A86" s="30"/>
      <c r="B86" s="31"/>
      <c r="C86" s="31"/>
      <c r="D86" s="31"/>
      <c r="E86" s="31"/>
      <c r="F86" s="32"/>
      <c r="G86" s="33" t="s">
        <v>73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5"/>
      <c r="BJ86" s="30" t="s">
        <v>47</v>
      </c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2"/>
      <c r="BW86" s="30" t="s">
        <v>43</v>
      </c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2"/>
      <c r="CJ86" s="103">
        <v>1910.18</v>
      </c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7"/>
      <c r="CW86" s="21">
        <v>1910.18</v>
      </c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9"/>
      <c r="DJ86" s="27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95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7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9"/>
    </row>
    <row r="87" spans="1:161" s="4" customFormat="1" ht="23.25" customHeight="1" thickBot="1">
      <c r="A87" s="30"/>
      <c r="B87" s="31"/>
      <c r="C87" s="31"/>
      <c r="D87" s="31"/>
      <c r="E87" s="31"/>
      <c r="F87" s="32"/>
      <c r="G87" s="33" t="s">
        <v>74</v>
      </c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5"/>
      <c r="BJ87" s="100" t="s">
        <v>60</v>
      </c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2"/>
      <c r="BW87" s="100" t="s">
        <v>47</v>
      </c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2"/>
      <c r="CJ87" s="103">
        <v>1487.71</v>
      </c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10"/>
      <c r="CW87" s="21">
        <v>1487.81</v>
      </c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9"/>
      <c r="DJ87" s="27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95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7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9"/>
    </row>
    <row r="88" spans="1:161" s="4" customFormat="1" ht="24.75" customHeight="1">
      <c r="A88" s="30"/>
      <c r="B88" s="31"/>
      <c r="C88" s="31"/>
      <c r="D88" s="31"/>
      <c r="E88" s="31"/>
      <c r="F88" s="32"/>
      <c r="G88" s="33" t="s">
        <v>75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5"/>
      <c r="BJ88" s="30" t="s">
        <v>47</v>
      </c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2"/>
      <c r="BW88" s="116" t="s">
        <v>43</v>
      </c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8"/>
      <c r="CJ88" s="119">
        <v>2954.36</v>
      </c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8"/>
      <c r="CW88" s="120">
        <v>2954.36</v>
      </c>
      <c r="CX88" s="99"/>
      <c r="CY88" s="99"/>
      <c r="CZ88" s="99"/>
      <c r="DA88" s="99"/>
      <c r="DB88" s="99"/>
      <c r="DC88" s="99"/>
      <c r="DD88" s="99"/>
      <c r="DE88" s="99"/>
      <c r="DF88" s="99"/>
      <c r="DG88" s="99"/>
      <c r="DH88" s="99"/>
      <c r="DI88" s="112"/>
      <c r="DJ88" s="98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111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6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/>
      <c r="EZ88" s="99"/>
      <c r="FA88" s="99"/>
      <c r="FB88" s="99"/>
      <c r="FC88" s="99"/>
      <c r="FD88" s="99"/>
      <c r="FE88" s="112"/>
    </row>
    <row r="89" spans="1:161" s="4" customFormat="1" ht="24.75" customHeight="1">
      <c r="A89" s="30"/>
      <c r="B89" s="31"/>
      <c r="C89" s="31"/>
      <c r="D89" s="31"/>
      <c r="E89" s="31"/>
      <c r="F89" s="32"/>
      <c r="G89" s="33" t="s">
        <v>168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128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 t="s">
        <v>169</v>
      </c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30">
        <f>25330.51+5.81</f>
        <v>25336.32</v>
      </c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1"/>
      <c r="DK89" s="132"/>
      <c r="DL89" s="132"/>
      <c r="DM89" s="132"/>
      <c r="DN89" s="132"/>
      <c r="DO89" s="132"/>
      <c r="DP89" s="132"/>
      <c r="DQ89" s="132"/>
      <c r="DR89" s="132"/>
      <c r="DS89" s="132"/>
      <c r="DT89" s="132"/>
      <c r="DU89" s="132"/>
      <c r="DV89" s="132"/>
      <c r="DW89" s="132"/>
      <c r="DX89" s="132"/>
      <c r="DY89" s="131"/>
      <c r="DZ89" s="131"/>
      <c r="EA89" s="131"/>
      <c r="EB89" s="131"/>
      <c r="EC89" s="131"/>
      <c r="ED89" s="131"/>
      <c r="EE89" s="131"/>
      <c r="EF89" s="131"/>
      <c r="EG89" s="131"/>
      <c r="EH89" s="131"/>
      <c r="EI89" s="131"/>
      <c r="EJ89" s="131"/>
      <c r="EK89" s="131"/>
      <c r="EL89" s="131"/>
      <c r="EM89" s="131"/>
      <c r="EN89" s="131"/>
      <c r="EO89" s="131"/>
      <c r="EP89" s="132"/>
      <c r="EQ89" s="132"/>
      <c r="ER89" s="132"/>
      <c r="ES89" s="132"/>
      <c r="ET89" s="132"/>
      <c r="EU89" s="132"/>
      <c r="EV89" s="132"/>
      <c r="EW89" s="132"/>
      <c r="EX89" s="132"/>
      <c r="EY89" s="132"/>
      <c r="EZ89" s="132"/>
      <c r="FA89" s="132"/>
      <c r="FB89" s="132"/>
      <c r="FC89" s="132"/>
      <c r="FD89" s="132"/>
      <c r="FE89" s="132"/>
    </row>
    <row r="90" spans="1:161" s="4" customFormat="1" ht="14.25" customHeight="1">
      <c r="A90" s="30" t="s">
        <v>14</v>
      </c>
      <c r="B90" s="31"/>
      <c r="C90" s="31"/>
      <c r="D90" s="31"/>
      <c r="E90" s="31"/>
      <c r="F90" s="32"/>
      <c r="G90" s="5"/>
      <c r="H90" s="34" t="s">
        <v>21</v>
      </c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5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76"/>
      <c r="CJ90" s="77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93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94"/>
      <c r="DJ90" s="79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86"/>
    </row>
    <row r="91" spans="1:161" ht="14.25" customHeight="1" thickBot="1">
      <c r="A91" s="87" t="s">
        <v>15</v>
      </c>
      <c r="B91" s="88"/>
      <c r="C91" s="88"/>
      <c r="D91" s="88"/>
      <c r="E91" s="88"/>
      <c r="F91" s="89"/>
      <c r="G91" s="7"/>
      <c r="H91" s="90" t="s">
        <v>22</v>
      </c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1"/>
      <c r="BJ91" s="92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1">
        <f>CW93+CW94+CW95+CW96+CW97</f>
        <v>58115.3519816949</v>
      </c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3"/>
      <c r="DJ91" s="74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81"/>
    </row>
    <row r="92" spans="1:161" ht="14.25" customHeight="1">
      <c r="A92" s="133"/>
      <c r="B92" s="133"/>
      <c r="C92" s="133"/>
      <c r="D92" s="133"/>
      <c r="E92" s="133"/>
      <c r="F92" s="133"/>
      <c r="G92" s="139" t="s">
        <v>171</v>
      </c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40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41"/>
      <c r="CX92" s="141"/>
      <c r="CY92" s="141"/>
      <c r="CZ92" s="141"/>
      <c r="DA92" s="141"/>
      <c r="DB92" s="141"/>
      <c r="DC92" s="141"/>
      <c r="DD92" s="141"/>
      <c r="DE92" s="141"/>
      <c r="DF92" s="141"/>
      <c r="DG92" s="141"/>
      <c r="DH92" s="141"/>
      <c r="DI92" s="141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</row>
    <row r="93" spans="1:161" s="12" customFormat="1" ht="36" customHeight="1">
      <c r="A93" s="55"/>
      <c r="B93" s="56"/>
      <c r="C93" s="56"/>
      <c r="D93" s="56"/>
      <c r="E93" s="56"/>
      <c r="F93" s="57"/>
      <c r="G93" s="134" t="s">
        <v>172</v>
      </c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6"/>
      <c r="BJ93" s="137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142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51">
        <v>2981.1</v>
      </c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3"/>
      <c r="DJ93" s="149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138"/>
    </row>
    <row r="94" spans="1:161" s="12" customFormat="1" ht="36" customHeight="1">
      <c r="A94" s="146"/>
      <c r="B94" s="147"/>
      <c r="C94" s="147"/>
      <c r="D94" s="147"/>
      <c r="E94" s="147"/>
      <c r="F94" s="148"/>
      <c r="G94" s="134" t="s">
        <v>173</v>
      </c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50"/>
      <c r="BK94" s="150"/>
      <c r="BL94" s="150"/>
      <c r="BM94" s="150"/>
      <c r="BN94" s="150"/>
      <c r="BO94" s="150"/>
      <c r="BP94" s="150"/>
      <c r="BQ94" s="150"/>
      <c r="BR94" s="150"/>
      <c r="BS94" s="150"/>
      <c r="BT94" s="150"/>
      <c r="BU94" s="150"/>
      <c r="BV94" s="150"/>
      <c r="BW94" s="150"/>
      <c r="BX94" s="150"/>
      <c r="BY94" s="150"/>
      <c r="BZ94" s="150"/>
      <c r="CA94" s="150"/>
      <c r="CB94" s="150"/>
      <c r="CC94" s="150"/>
      <c r="CD94" s="150"/>
      <c r="CE94" s="150"/>
      <c r="CF94" s="150"/>
      <c r="CG94" s="150"/>
      <c r="CH94" s="150"/>
      <c r="CI94" s="150"/>
      <c r="CJ94" s="151"/>
      <c r="CK94" s="144"/>
      <c r="CL94" s="144"/>
      <c r="CM94" s="144"/>
      <c r="CN94" s="144"/>
      <c r="CO94" s="144"/>
      <c r="CP94" s="144"/>
      <c r="CQ94" s="144"/>
      <c r="CR94" s="144"/>
      <c r="CS94" s="144"/>
      <c r="CT94" s="144"/>
      <c r="CU94" s="144"/>
      <c r="CV94" s="152"/>
      <c r="CW94" s="143">
        <v>2333.9</v>
      </c>
      <c r="CX94" s="144"/>
      <c r="CY94" s="144"/>
      <c r="CZ94" s="144"/>
      <c r="DA94" s="144"/>
      <c r="DB94" s="144"/>
      <c r="DC94" s="144"/>
      <c r="DD94" s="144"/>
      <c r="DE94" s="144"/>
      <c r="DF94" s="144"/>
      <c r="DG94" s="144"/>
      <c r="DH94" s="144"/>
      <c r="DI94" s="144"/>
      <c r="DJ94" s="145"/>
      <c r="DK94" s="145"/>
      <c r="DL94" s="145"/>
      <c r="DM94" s="145"/>
      <c r="DN94" s="145"/>
      <c r="DO94" s="145"/>
      <c r="DP94" s="145"/>
      <c r="DQ94" s="145"/>
      <c r="DR94" s="145"/>
      <c r="DS94" s="145"/>
      <c r="DT94" s="145"/>
      <c r="DU94" s="145"/>
      <c r="DV94" s="145"/>
      <c r="DW94" s="145"/>
      <c r="DX94" s="145"/>
      <c r="DY94" s="145"/>
      <c r="DZ94" s="145"/>
      <c r="EA94" s="145"/>
      <c r="EB94" s="145"/>
      <c r="EC94" s="145"/>
      <c r="ED94" s="145"/>
      <c r="EE94" s="145"/>
      <c r="EF94" s="145"/>
      <c r="EG94" s="145"/>
      <c r="EH94" s="145"/>
      <c r="EI94" s="145"/>
      <c r="EJ94" s="145"/>
      <c r="EK94" s="145"/>
      <c r="EL94" s="145"/>
      <c r="EM94" s="145"/>
      <c r="EN94" s="145"/>
      <c r="EO94" s="145"/>
      <c r="EP94" s="145"/>
      <c r="EQ94" s="145"/>
      <c r="ER94" s="145"/>
      <c r="ES94" s="145"/>
      <c r="ET94" s="145"/>
      <c r="EU94" s="145"/>
      <c r="EV94" s="145"/>
      <c r="EW94" s="145"/>
      <c r="EX94" s="145"/>
      <c r="EY94" s="145"/>
      <c r="EZ94" s="145"/>
      <c r="FA94" s="145"/>
      <c r="FB94" s="145"/>
      <c r="FC94" s="145"/>
      <c r="FD94" s="145"/>
      <c r="FE94" s="145"/>
    </row>
    <row r="95" spans="1:161" s="12" customFormat="1" ht="36" customHeight="1">
      <c r="A95" s="55"/>
      <c r="B95" s="56"/>
      <c r="C95" s="56"/>
      <c r="D95" s="56"/>
      <c r="E95" s="56"/>
      <c r="F95" s="57"/>
      <c r="G95" s="134" t="s">
        <v>174</v>
      </c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50"/>
      <c r="BK95" s="150"/>
      <c r="BL95" s="150"/>
      <c r="BM95" s="150"/>
      <c r="BN95" s="150"/>
      <c r="BO95" s="150"/>
      <c r="BP95" s="150"/>
      <c r="BQ95" s="150"/>
      <c r="BR95" s="150"/>
      <c r="BS95" s="150"/>
      <c r="BT95" s="150"/>
      <c r="BU95" s="150"/>
      <c r="BV95" s="150"/>
      <c r="BW95" s="150"/>
      <c r="BX95" s="150"/>
      <c r="BY95" s="150"/>
      <c r="BZ95" s="150"/>
      <c r="CA95" s="150"/>
      <c r="CB95" s="150"/>
      <c r="CC95" s="150"/>
      <c r="CD95" s="150"/>
      <c r="CE95" s="150"/>
      <c r="CF95" s="150"/>
      <c r="CG95" s="150"/>
      <c r="CH95" s="150"/>
      <c r="CI95" s="150"/>
      <c r="CJ95" s="153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5"/>
      <c r="CW95" s="156">
        <v>1901.69492</v>
      </c>
      <c r="CX95" s="154"/>
      <c r="CY95" s="154"/>
      <c r="CZ95" s="154"/>
      <c r="DA95" s="154"/>
      <c r="DB95" s="154"/>
      <c r="DC95" s="154"/>
      <c r="DD95" s="154"/>
      <c r="DE95" s="154"/>
      <c r="DF95" s="154"/>
      <c r="DG95" s="154"/>
      <c r="DH95" s="154"/>
      <c r="DI95" s="154"/>
      <c r="DJ95" s="145"/>
      <c r="DK95" s="145"/>
      <c r="DL95" s="145"/>
      <c r="DM95" s="145"/>
      <c r="DN95" s="145"/>
      <c r="DO95" s="145"/>
      <c r="DP95" s="145"/>
      <c r="DQ95" s="145"/>
      <c r="DR95" s="145"/>
      <c r="DS95" s="145"/>
      <c r="DT95" s="145"/>
      <c r="DU95" s="145"/>
      <c r="DV95" s="145"/>
      <c r="DW95" s="145"/>
      <c r="DX95" s="145"/>
      <c r="DY95" s="145"/>
      <c r="DZ95" s="145"/>
      <c r="EA95" s="145"/>
      <c r="EB95" s="145"/>
      <c r="EC95" s="145"/>
      <c r="ED95" s="145"/>
      <c r="EE95" s="145"/>
      <c r="EF95" s="145"/>
      <c r="EG95" s="145"/>
      <c r="EH95" s="145"/>
      <c r="EI95" s="145"/>
      <c r="EJ95" s="145"/>
      <c r="EK95" s="145"/>
      <c r="EL95" s="145"/>
      <c r="EM95" s="145"/>
      <c r="EN95" s="145"/>
      <c r="EO95" s="145"/>
      <c r="EP95" s="145"/>
      <c r="EQ95" s="145"/>
      <c r="ER95" s="145"/>
      <c r="ES95" s="145"/>
      <c r="ET95" s="145"/>
      <c r="EU95" s="145"/>
      <c r="EV95" s="145"/>
      <c r="EW95" s="145"/>
      <c r="EX95" s="145"/>
      <c r="EY95" s="145"/>
      <c r="EZ95" s="145"/>
      <c r="FA95" s="145"/>
      <c r="FB95" s="145"/>
      <c r="FC95" s="145"/>
      <c r="FD95" s="145"/>
      <c r="FE95" s="145"/>
    </row>
    <row r="96" spans="1:161" s="12" customFormat="1" ht="36" customHeight="1">
      <c r="A96" s="55"/>
      <c r="B96" s="56"/>
      <c r="C96" s="56"/>
      <c r="D96" s="56"/>
      <c r="E96" s="56"/>
      <c r="F96" s="57"/>
      <c r="G96" s="134" t="s">
        <v>175</v>
      </c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50"/>
      <c r="BK96" s="150"/>
      <c r="BL96" s="150"/>
      <c r="BM96" s="150"/>
      <c r="BN96" s="150"/>
      <c r="BO96" s="150"/>
      <c r="BP96" s="150"/>
      <c r="BQ96" s="150"/>
      <c r="BR96" s="150"/>
      <c r="BS96" s="150"/>
      <c r="BT96" s="150"/>
      <c r="BU96" s="150"/>
      <c r="BV96" s="150"/>
      <c r="BW96" s="150"/>
      <c r="BX96" s="150"/>
      <c r="BY96" s="150"/>
      <c r="BZ96" s="150"/>
      <c r="CA96" s="150"/>
      <c r="CB96" s="150"/>
      <c r="CC96" s="150"/>
      <c r="CD96" s="150"/>
      <c r="CE96" s="150"/>
      <c r="CF96" s="150"/>
      <c r="CG96" s="150"/>
      <c r="CH96" s="150"/>
      <c r="CI96" s="150"/>
      <c r="CJ96" s="153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5"/>
      <c r="CW96" s="156">
        <v>1858.47458</v>
      </c>
      <c r="CX96" s="154"/>
      <c r="CY96" s="154"/>
      <c r="CZ96" s="154"/>
      <c r="DA96" s="154"/>
      <c r="DB96" s="154"/>
      <c r="DC96" s="154"/>
      <c r="DD96" s="154"/>
      <c r="DE96" s="154"/>
      <c r="DF96" s="154"/>
      <c r="DG96" s="154"/>
      <c r="DH96" s="154"/>
      <c r="DI96" s="154"/>
      <c r="DJ96" s="145"/>
      <c r="DK96" s="145"/>
      <c r="DL96" s="145"/>
      <c r="DM96" s="145"/>
      <c r="DN96" s="145"/>
      <c r="DO96" s="145"/>
      <c r="DP96" s="145"/>
      <c r="DQ96" s="145"/>
      <c r="DR96" s="145"/>
      <c r="DS96" s="145"/>
      <c r="DT96" s="145"/>
      <c r="DU96" s="145"/>
      <c r="DV96" s="145"/>
      <c r="DW96" s="145"/>
      <c r="DX96" s="145"/>
      <c r="DY96" s="145"/>
      <c r="DZ96" s="145"/>
      <c r="EA96" s="145"/>
      <c r="EB96" s="145"/>
      <c r="EC96" s="145"/>
      <c r="ED96" s="145"/>
      <c r="EE96" s="145"/>
      <c r="EF96" s="145"/>
      <c r="EG96" s="145"/>
      <c r="EH96" s="145"/>
      <c r="EI96" s="145"/>
      <c r="EJ96" s="145"/>
      <c r="EK96" s="145"/>
      <c r="EL96" s="145"/>
      <c r="EM96" s="145"/>
      <c r="EN96" s="145"/>
      <c r="EO96" s="145"/>
      <c r="EP96" s="145"/>
      <c r="EQ96" s="145"/>
      <c r="ER96" s="145"/>
      <c r="ES96" s="145"/>
      <c r="ET96" s="145"/>
      <c r="EU96" s="145"/>
      <c r="EV96" s="145"/>
      <c r="EW96" s="145"/>
      <c r="EX96" s="145"/>
      <c r="EY96" s="145"/>
      <c r="EZ96" s="145"/>
      <c r="FA96" s="145"/>
      <c r="FB96" s="145"/>
      <c r="FC96" s="145"/>
      <c r="FD96" s="145"/>
      <c r="FE96" s="145"/>
    </row>
    <row r="97" spans="1:161" s="12" customFormat="1" ht="12.75" customHeight="1">
      <c r="A97" s="55"/>
      <c r="B97" s="56"/>
      <c r="C97" s="56"/>
      <c r="D97" s="56"/>
      <c r="E97" s="56"/>
      <c r="F97" s="57"/>
      <c r="G97" s="134" t="s">
        <v>168</v>
      </c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50"/>
      <c r="BK97" s="150"/>
      <c r="BL97" s="150"/>
      <c r="BM97" s="150"/>
      <c r="BN97" s="150"/>
      <c r="BO97" s="150"/>
      <c r="BP97" s="150"/>
      <c r="BQ97" s="150"/>
      <c r="BR97" s="150"/>
      <c r="BS97" s="150"/>
      <c r="BT97" s="150"/>
      <c r="BU97" s="150"/>
      <c r="BV97" s="150"/>
      <c r="BW97" s="150"/>
      <c r="BX97" s="150"/>
      <c r="BY97" s="150"/>
      <c r="BZ97" s="150"/>
      <c r="CA97" s="150"/>
      <c r="CB97" s="150"/>
      <c r="CC97" s="150"/>
      <c r="CD97" s="150"/>
      <c r="CE97" s="150"/>
      <c r="CF97" s="150"/>
      <c r="CG97" s="150"/>
      <c r="CH97" s="150"/>
      <c r="CI97" s="150"/>
      <c r="CJ97" s="153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5"/>
      <c r="CW97" s="156">
        <f>58115.3519816949-CW93-CW94-CW95-CW96</f>
        <v>49040.182481694894</v>
      </c>
      <c r="CX97" s="154"/>
      <c r="CY97" s="154"/>
      <c r="CZ97" s="154"/>
      <c r="DA97" s="154"/>
      <c r="DB97" s="154"/>
      <c r="DC97" s="154"/>
      <c r="DD97" s="154"/>
      <c r="DE97" s="154"/>
      <c r="DF97" s="154"/>
      <c r="DG97" s="154"/>
      <c r="DH97" s="154"/>
      <c r="DI97" s="154"/>
      <c r="DJ97" s="145"/>
      <c r="DK97" s="145"/>
      <c r="DL97" s="145"/>
      <c r="DM97" s="145"/>
      <c r="DN97" s="145"/>
      <c r="DO97" s="145"/>
      <c r="DP97" s="145"/>
      <c r="DQ97" s="145"/>
      <c r="DR97" s="145"/>
      <c r="DS97" s="145"/>
      <c r="DT97" s="145"/>
      <c r="DU97" s="145"/>
      <c r="DV97" s="145"/>
      <c r="DW97" s="145"/>
      <c r="DX97" s="145"/>
      <c r="DY97" s="145"/>
      <c r="DZ97" s="145"/>
      <c r="EA97" s="145"/>
      <c r="EB97" s="145"/>
      <c r="EC97" s="145"/>
      <c r="ED97" s="145"/>
      <c r="EE97" s="145"/>
      <c r="EF97" s="145"/>
      <c r="EG97" s="145"/>
      <c r="EH97" s="145"/>
      <c r="EI97" s="145"/>
      <c r="EJ97" s="145"/>
      <c r="EK97" s="145"/>
      <c r="EL97" s="145"/>
      <c r="EM97" s="145"/>
      <c r="EN97" s="145"/>
      <c r="EO97" s="145"/>
      <c r="EP97" s="145"/>
      <c r="EQ97" s="145"/>
      <c r="ER97" s="145"/>
      <c r="ES97" s="145"/>
      <c r="ET97" s="145"/>
      <c r="EU97" s="145"/>
      <c r="EV97" s="145"/>
      <c r="EW97" s="145"/>
      <c r="EX97" s="145"/>
      <c r="EY97" s="145"/>
      <c r="EZ97" s="145"/>
      <c r="FA97" s="145"/>
      <c r="FB97" s="145"/>
      <c r="FC97" s="145"/>
      <c r="FD97" s="145"/>
      <c r="FE97" s="145"/>
    </row>
    <row r="98" s="12" customFormat="1" ht="24" customHeight="1">
      <c r="A98" s="11" t="s">
        <v>30</v>
      </c>
    </row>
    <row r="99" spans="1:161" s="12" customFormat="1" ht="24" customHeight="1">
      <c r="A99" s="69" t="s">
        <v>31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</row>
    <row r="100" spans="1:161" s="12" customFormat="1" ht="13.5" customHeight="1">
      <c r="A100" s="69" t="s">
        <v>32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  <c r="FC100" s="69"/>
      <c r="FD100" s="69"/>
      <c r="FE100" s="69"/>
    </row>
    <row r="101" spans="1:161" s="12" customFormat="1" ht="13.5" customHeight="1">
      <c r="A101" s="69" t="s">
        <v>35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  <c r="FC101" s="69"/>
      <c r="FD101" s="69"/>
      <c r="FE101" s="69"/>
    </row>
    <row r="102" spans="1:161" ht="3" customHeight="1">
      <c r="A102" s="61" t="s">
        <v>36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</row>
  </sheetData>
  <sheetProtection/>
  <mergeCells count="795">
    <mergeCell ref="DJ97:DX97"/>
    <mergeCell ref="DY97:EN97"/>
    <mergeCell ref="EO97:FE97"/>
    <mergeCell ref="A97:F97"/>
    <mergeCell ref="G97:BI97"/>
    <mergeCell ref="BJ97:BV97"/>
    <mergeCell ref="BW97:CI97"/>
    <mergeCell ref="CJ97:CV97"/>
    <mergeCell ref="CW97:DI97"/>
    <mergeCell ref="EO95:FE95"/>
    <mergeCell ref="A96:F96"/>
    <mergeCell ref="G96:BI96"/>
    <mergeCell ref="BJ96:BV96"/>
    <mergeCell ref="BW96:CI96"/>
    <mergeCell ref="CJ96:CV96"/>
    <mergeCell ref="CW96:DI96"/>
    <mergeCell ref="DJ96:DX96"/>
    <mergeCell ref="DY96:EN96"/>
    <mergeCell ref="EO96:FE96"/>
    <mergeCell ref="DY94:EN94"/>
    <mergeCell ref="EO94:FE94"/>
    <mergeCell ref="A95:F95"/>
    <mergeCell ref="G95:BI95"/>
    <mergeCell ref="BJ95:BV95"/>
    <mergeCell ref="BW95:CI95"/>
    <mergeCell ref="CJ95:CV95"/>
    <mergeCell ref="CW95:DI95"/>
    <mergeCell ref="DJ95:DX95"/>
    <mergeCell ref="DY95:EN95"/>
    <mergeCell ref="CW94:DI94"/>
    <mergeCell ref="DJ94:DX94"/>
    <mergeCell ref="A94:F94"/>
    <mergeCell ref="DJ93:DX93"/>
    <mergeCell ref="G94:BI94"/>
    <mergeCell ref="BJ94:BV94"/>
    <mergeCell ref="BW94:CI94"/>
    <mergeCell ref="CJ94:CV94"/>
    <mergeCell ref="DY93:EN93"/>
    <mergeCell ref="EO93:FE93"/>
    <mergeCell ref="G92:BI92"/>
    <mergeCell ref="CW92:DI92"/>
    <mergeCell ref="BW93:CI93"/>
    <mergeCell ref="CJ93:CV93"/>
    <mergeCell ref="CW93:DI93"/>
    <mergeCell ref="A92:F92"/>
    <mergeCell ref="A93:F93"/>
    <mergeCell ref="G93:BI93"/>
    <mergeCell ref="BJ93:BV93"/>
    <mergeCell ref="EO44:FE44"/>
    <mergeCell ref="A45:F45"/>
    <mergeCell ref="G45:BI45"/>
    <mergeCell ref="BJ45:BV45"/>
    <mergeCell ref="BW45:CI45"/>
    <mergeCell ref="CJ45:CV45"/>
    <mergeCell ref="CW45:DI45"/>
    <mergeCell ref="DJ45:DX45"/>
    <mergeCell ref="DY45:EN45"/>
    <mergeCell ref="EO45:FE45"/>
    <mergeCell ref="DY89:EN89"/>
    <mergeCell ref="EO89:FE89"/>
    <mergeCell ref="A44:F44"/>
    <mergeCell ref="G44:BI44"/>
    <mergeCell ref="BJ44:BV44"/>
    <mergeCell ref="BW44:CI44"/>
    <mergeCell ref="CJ44:CV44"/>
    <mergeCell ref="CW44:DI44"/>
    <mergeCell ref="DJ44:DX44"/>
    <mergeCell ref="DY44:EN44"/>
    <mergeCell ref="EO46:FE46"/>
    <mergeCell ref="G78:BI78"/>
    <mergeCell ref="BJ78:BV78"/>
    <mergeCell ref="BW78:CI78"/>
    <mergeCell ref="CJ78:CV78"/>
    <mergeCell ref="CW78:DI78"/>
    <mergeCell ref="DJ78:DX78"/>
    <mergeCell ref="DY78:EN78"/>
    <mergeCell ref="EO78:FE78"/>
    <mergeCell ref="BJ46:BV46"/>
    <mergeCell ref="BW46:CI46"/>
    <mergeCell ref="CJ46:CV46"/>
    <mergeCell ref="CW46:DI46"/>
    <mergeCell ref="DJ46:DX46"/>
    <mergeCell ref="DY46:EN46"/>
    <mergeCell ref="EO77:FE77"/>
    <mergeCell ref="G46:BI46"/>
    <mergeCell ref="A89:F89"/>
    <mergeCell ref="G89:BI89"/>
    <mergeCell ref="BJ89:BV89"/>
    <mergeCell ref="BW89:CI89"/>
    <mergeCell ref="CJ89:CV89"/>
    <mergeCell ref="CW89:DI89"/>
    <mergeCell ref="DJ89:DX89"/>
    <mergeCell ref="DY76:EN76"/>
    <mergeCell ref="EO76:FE76"/>
    <mergeCell ref="A77:F77"/>
    <mergeCell ref="H77:BI77"/>
    <mergeCell ref="BJ77:BV77"/>
    <mergeCell ref="BW77:CI77"/>
    <mergeCell ref="CJ77:CV77"/>
    <mergeCell ref="CW77:DI77"/>
    <mergeCell ref="DJ77:DX77"/>
    <mergeCell ref="DY77:EN77"/>
    <mergeCell ref="DJ75:DX75"/>
    <mergeCell ref="DY75:EN75"/>
    <mergeCell ref="EO75:FE75"/>
    <mergeCell ref="A76:F76"/>
    <mergeCell ref="H76:BI76"/>
    <mergeCell ref="BJ76:BV76"/>
    <mergeCell ref="BW76:CI76"/>
    <mergeCell ref="CJ76:CV76"/>
    <mergeCell ref="CW76:DI76"/>
    <mergeCell ref="DJ76:DX76"/>
    <mergeCell ref="A75:F75"/>
    <mergeCell ref="H75:BI75"/>
    <mergeCell ref="BJ75:BV75"/>
    <mergeCell ref="BW75:CI75"/>
    <mergeCell ref="CJ75:CV75"/>
    <mergeCell ref="CW75:DI75"/>
    <mergeCell ref="EO73:FE73"/>
    <mergeCell ref="A74:F74"/>
    <mergeCell ref="H74:BI74"/>
    <mergeCell ref="BJ74:BV74"/>
    <mergeCell ref="BW74:CI74"/>
    <mergeCell ref="CJ74:CV74"/>
    <mergeCell ref="CW74:DI74"/>
    <mergeCell ref="DJ74:DX74"/>
    <mergeCell ref="DY74:EN74"/>
    <mergeCell ref="EO74:FE74"/>
    <mergeCell ref="DY72:EN72"/>
    <mergeCell ref="EO72:FE72"/>
    <mergeCell ref="A73:F73"/>
    <mergeCell ref="H73:BI73"/>
    <mergeCell ref="BJ73:BV73"/>
    <mergeCell ref="BW73:CI73"/>
    <mergeCell ref="CJ73:CV73"/>
    <mergeCell ref="CW73:DI73"/>
    <mergeCell ref="DJ73:DX73"/>
    <mergeCell ref="DY73:EN73"/>
    <mergeCell ref="DJ71:DX71"/>
    <mergeCell ref="DY71:EN71"/>
    <mergeCell ref="EO71:FE71"/>
    <mergeCell ref="A72:F72"/>
    <mergeCell ref="H72:BI72"/>
    <mergeCell ref="BJ72:BV72"/>
    <mergeCell ref="BW72:CI72"/>
    <mergeCell ref="CJ72:CV72"/>
    <mergeCell ref="CW72:DI72"/>
    <mergeCell ref="DJ72:DX72"/>
    <mergeCell ref="A71:F71"/>
    <mergeCell ref="H71:BI71"/>
    <mergeCell ref="BJ71:BV71"/>
    <mergeCell ref="BW71:CI71"/>
    <mergeCell ref="CJ71:CV71"/>
    <mergeCell ref="CW71:DI71"/>
    <mergeCell ref="EO69:FE69"/>
    <mergeCell ref="A70:F70"/>
    <mergeCell ref="H70:BI70"/>
    <mergeCell ref="BJ70:BV70"/>
    <mergeCell ref="BW70:CI70"/>
    <mergeCell ref="CJ70:CV70"/>
    <mergeCell ref="CW70:DI70"/>
    <mergeCell ref="DJ70:DX70"/>
    <mergeCell ref="DY70:EN70"/>
    <mergeCell ref="EO70:FE70"/>
    <mergeCell ref="DY68:EN68"/>
    <mergeCell ref="EO68:FE68"/>
    <mergeCell ref="A69:F69"/>
    <mergeCell ref="H69:BI69"/>
    <mergeCell ref="BJ69:BV69"/>
    <mergeCell ref="BW69:CI69"/>
    <mergeCell ref="CJ69:CV69"/>
    <mergeCell ref="CW69:DI69"/>
    <mergeCell ref="DJ69:DX69"/>
    <mergeCell ref="DY69:EN69"/>
    <mergeCell ref="DJ67:DX67"/>
    <mergeCell ref="DY67:EN67"/>
    <mergeCell ref="EO67:FE67"/>
    <mergeCell ref="A68:F68"/>
    <mergeCell ref="H68:BI68"/>
    <mergeCell ref="BJ68:BV68"/>
    <mergeCell ref="BW68:CI68"/>
    <mergeCell ref="CJ68:CV68"/>
    <mergeCell ref="CW68:DI68"/>
    <mergeCell ref="DJ68:DX68"/>
    <mergeCell ref="A67:F67"/>
    <mergeCell ref="H67:BI67"/>
    <mergeCell ref="BJ67:BV67"/>
    <mergeCell ref="BW67:CI67"/>
    <mergeCell ref="CJ67:CV67"/>
    <mergeCell ref="CW67:DI67"/>
    <mergeCell ref="EO65:FE65"/>
    <mergeCell ref="A66:F66"/>
    <mergeCell ref="H66:BI66"/>
    <mergeCell ref="BJ66:BV66"/>
    <mergeCell ref="BW66:CI66"/>
    <mergeCell ref="CJ66:CV66"/>
    <mergeCell ref="CW66:DI66"/>
    <mergeCell ref="DJ66:DX66"/>
    <mergeCell ref="DY66:EN66"/>
    <mergeCell ref="EO66:FE66"/>
    <mergeCell ref="DY64:EN64"/>
    <mergeCell ref="EO64:FE64"/>
    <mergeCell ref="A65:F65"/>
    <mergeCell ref="H65:BI65"/>
    <mergeCell ref="BJ65:BV65"/>
    <mergeCell ref="BW65:CI65"/>
    <mergeCell ref="CJ65:CV65"/>
    <mergeCell ref="CW65:DI65"/>
    <mergeCell ref="DJ65:DX65"/>
    <mergeCell ref="DY65:EN65"/>
    <mergeCell ref="DJ63:DX63"/>
    <mergeCell ref="DY63:EN63"/>
    <mergeCell ref="EO63:FE63"/>
    <mergeCell ref="A64:F64"/>
    <mergeCell ref="H64:BI64"/>
    <mergeCell ref="BJ64:BV64"/>
    <mergeCell ref="BW64:CI64"/>
    <mergeCell ref="CJ64:CV64"/>
    <mergeCell ref="CW64:DI64"/>
    <mergeCell ref="DJ64:DX64"/>
    <mergeCell ref="A63:F63"/>
    <mergeCell ref="H63:BI63"/>
    <mergeCell ref="BJ63:BV63"/>
    <mergeCell ref="BW63:CI63"/>
    <mergeCell ref="CJ63:CV63"/>
    <mergeCell ref="CW63:DI63"/>
    <mergeCell ref="EO61:FE61"/>
    <mergeCell ref="A62:F62"/>
    <mergeCell ref="H62:BI62"/>
    <mergeCell ref="BJ62:BV62"/>
    <mergeCell ref="BW62:CI62"/>
    <mergeCell ref="CJ62:CV62"/>
    <mergeCell ref="CW62:DI62"/>
    <mergeCell ref="DJ62:DX62"/>
    <mergeCell ref="DY62:EN62"/>
    <mergeCell ref="EO62:FE62"/>
    <mergeCell ref="DY60:EN60"/>
    <mergeCell ref="EO60:FE60"/>
    <mergeCell ref="A61:F61"/>
    <mergeCell ref="H61:BI61"/>
    <mergeCell ref="BJ61:BV61"/>
    <mergeCell ref="BW61:CI61"/>
    <mergeCell ref="CJ61:CV61"/>
    <mergeCell ref="CW61:DI61"/>
    <mergeCell ref="DJ61:DX61"/>
    <mergeCell ref="DY61:EN61"/>
    <mergeCell ref="DJ59:DX59"/>
    <mergeCell ref="DY59:EN59"/>
    <mergeCell ref="EO59:FE59"/>
    <mergeCell ref="A60:F60"/>
    <mergeCell ref="H60:BI60"/>
    <mergeCell ref="BJ60:BV60"/>
    <mergeCell ref="BW60:CI60"/>
    <mergeCell ref="CJ60:CV60"/>
    <mergeCell ref="CW60:DI60"/>
    <mergeCell ref="DJ60:DX60"/>
    <mergeCell ref="A59:F59"/>
    <mergeCell ref="H59:BI59"/>
    <mergeCell ref="BJ59:BV59"/>
    <mergeCell ref="BW59:CI59"/>
    <mergeCell ref="CJ59:CV59"/>
    <mergeCell ref="CW59:DI59"/>
    <mergeCell ref="EO57:FE57"/>
    <mergeCell ref="A58:F58"/>
    <mergeCell ref="H58:BI58"/>
    <mergeCell ref="BJ58:BV58"/>
    <mergeCell ref="BW58:CI58"/>
    <mergeCell ref="CJ58:CV58"/>
    <mergeCell ref="CW58:DI58"/>
    <mergeCell ref="DJ58:DX58"/>
    <mergeCell ref="DY58:EN58"/>
    <mergeCell ref="EO58:FE58"/>
    <mergeCell ref="DY56:EN56"/>
    <mergeCell ref="EO56:FE56"/>
    <mergeCell ref="A57:F57"/>
    <mergeCell ref="H57:BI57"/>
    <mergeCell ref="BJ57:BV57"/>
    <mergeCell ref="BW57:CI57"/>
    <mergeCell ref="CJ57:CV57"/>
    <mergeCell ref="CW57:DI57"/>
    <mergeCell ref="DJ57:DX57"/>
    <mergeCell ref="DY57:EN57"/>
    <mergeCell ref="DJ55:DX55"/>
    <mergeCell ref="DY55:EN55"/>
    <mergeCell ref="EO55:FE55"/>
    <mergeCell ref="A56:F56"/>
    <mergeCell ref="H56:BI56"/>
    <mergeCell ref="BJ56:BV56"/>
    <mergeCell ref="BW56:CI56"/>
    <mergeCell ref="CJ56:CV56"/>
    <mergeCell ref="CW56:DI56"/>
    <mergeCell ref="DJ56:DX56"/>
    <mergeCell ref="A55:F55"/>
    <mergeCell ref="H55:BI55"/>
    <mergeCell ref="BJ55:BV55"/>
    <mergeCell ref="BW55:CI55"/>
    <mergeCell ref="CJ55:CV55"/>
    <mergeCell ref="CW55:DI55"/>
    <mergeCell ref="EO53:FE53"/>
    <mergeCell ref="A54:F54"/>
    <mergeCell ref="H54:BI54"/>
    <mergeCell ref="BJ54:BV54"/>
    <mergeCell ref="BW54:CI54"/>
    <mergeCell ref="CJ54:CV54"/>
    <mergeCell ref="CW54:DI54"/>
    <mergeCell ref="DJ54:DX54"/>
    <mergeCell ref="DY54:EN54"/>
    <mergeCell ref="EO54:FE54"/>
    <mergeCell ref="DY52:EN52"/>
    <mergeCell ref="EO52:FE52"/>
    <mergeCell ref="A53:F53"/>
    <mergeCell ref="H53:BI53"/>
    <mergeCell ref="BJ53:BV53"/>
    <mergeCell ref="BW53:CI53"/>
    <mergeCell ref="CJ53:CV53"/>
    <mergeCell ref="CW53:DI53"/>
    <mergeCell ref="DJ53:DX53"/>
    <mergeCell ref="DY53:EN53"/>
    <mergeCell ref="DJ51:DX51"/>
    <mergeCell ref="DY51:EN51"/>
    <mergeCell ref="EO51:FE51"/>
    <mergeCell ref="A52:F52"/>
    <mergeCell ref="H52:BI52"/>
    <mergeCell ref="BJ52:BV52"/>
    <mergeCell ref="BW52:CI52"/>
    <mergeCell ref="CJ52:CV52"/>
    <mergeCell ref="CW52:DI52"/>
    <mergeCell ref="DJ52:DX52"/>
    <mergeCell ref="A51:F51"/>
    <mergeCell ref="H51:BI51"/>
    <mergeCell ref="BJ51:BV51"/>
    <mergeCell ref="BW51:CI51"/>
    <mergeCell ref="CJ51:CV51"/>
    <mergeCell ref="CW51:DI51"/>
    <mergeCell ref="EO49:FE49"/>
    <mergeCell ref="A50:F50"/>
    <mergeCell ref="H50:BI50"/>
    <mergeCell ref="BJ50:BV50"/>
    <mergeCell ref="BW50:CI50"/>
    <mergeCell ref="CJ50:CV50"/>
    <mergeCell ref="CW50:DI50"/>
    <mergeCell ref="DJ50:DX50"/>
    <mergeCell ref="DY50:EN50"/>
    <mergeCell ref="EO50:FE50"/>
    <mergeCell ref="DY48:EN48"/>
    <mergeCell ref="EO48:FE48"/>
    <mergeCell ref="A49:F49"/>
    <mergeCell ref="H49:BI49"/>
    <mergeCell ref="BJ49:BV49"/>
    <mergeCell ref="BW49:CI49"/>
    <mergeCell ref="CJ49:CV49"/>
    <mergeCell ref="CW49:DI49"/>
    <mergeCell ref="DJ49:DX49"/>
    <mergeCell ref="DY49:EN49"/>
    <mergeCell ref="DJ47:DX47"/>
    <mergeCell ref="DY47:EN47"/>
    <mergeCell ref="EO47:FE47"/>
    <mergeCell ref="A48:F48"/>
    <mergeCell ref="H48:BI48"/>
    <mergeCell ref="BJ48:BV48"/>
    <mergeCell ref="BW48:CI48"/>
    <mergeCell ref="CJ48:CV48"/>
    <mergeCell ref="CW48:DI48"/>
    <mergeCell ref="DJ48:DX48"/>
    <mergeCell ref="A47:F47"/>
    <mergeCell ref="H47:BI47"/>
    <mergeCell ref="BJ47:BV47"/>
    <mergeCell ref="BW47:CI47"/>
    <mergeCell ref="CJ47:CV47"/>
    <mergeCell ref="CW47:DI47"/>
    <mergeCell ref="A88:F88"/>
    <mergeCell ref="G88:BI88"/>
    <mergeCell ref="BJ88:BV88"/>
    <mergeCell ref="BW88:CI88"/>
    <mergeCell ref="CJ88:CV88"/>
    <mergeCell ref="CW88:DI88"/>
    <mergeCell ref="A83:F83"/>
    <mergeCell ref="G83:BI83"/>
    <mergeCell ref="EO83:FE83"/>
    <mergeCell ref="DJ88:DX88"/>
    <mergeCell ref="DY88:EN88"/>
    <mergeCell ref="EO88:FE88"/>
    <mergeCell ref="EO87:FE87"/>
    <mergeCell ref="DY85:EN85"/>
    <mergeCell ref="EO85:FE85"/>
    <mergeCell ref="BW83:CI83"/>
    <mergeCell ref="CJ83:CV83"/>
    <mergeCell ref="CW83:DI83"/>
    <mergeCell ref="DJ83:DX83"/>
    <mergeCell ref="EO82:FE82"/>
    <mergeCell ref="EO39:FE39"/>
    <mergeCell ref="A40:F40"/>
    <mergeCell ref="G40:BI40"/>
    <mergeCell ref="BJ40:BV40"/>
    <mergeCell ref="BW40:CI40"/>
    <mergeCell ref="CJ40:CV40"/>
    <mergeCell ref="CW40:DI40"/>
    <mergeCell ref="DJ40:DX40"/>
    <mergeCell ref="BJ82:BV82"/>
    <mergeCell ref="A39:F39"/>
    <mergeCell ref="G39:BI39"/>
    <mergeCell ref="BJ39:BV39"/>
    <mergeCell ref="BW39:CI39"/>
    <mergeCell ref="CJ39:CV39"/>
    <mergeCell ref="CW39:DI39"/>
    <mergeCell ref="DJ39:DX39"/>
    <mergeCell ref="DY39:EN39"/>
    <mergeCell ref="DJ37:DX37"/>
    <mergeCell ref="DY37:EN37"/>
    <mergeCell ref="EO37:FE37"/>
    <mergeCell ref="A38:F38"/>
    <mergeCell ref="G38:BI38"/>
    <mergeCell ref="BJ38:BV38"/>
    <mergeCell ref="BW38:CI38"/>
    <mergeCell ref="CJ38:CV38"/>
    <mergeCell ref="CW38:DI38"/>
    <mergeCell ref="DJ38:DX38"/>
    <mergeCell ref="A37:F37"/>
    <mergeCell ref="G37:BI37"/>
    <mergeCell ref="BJ37:BV37"/>
    <mergeCell ref="BW37:CI37"/>
    <mergeCell ref="CJ37:CV37"/>
    <mergeCell ref="CW37:DI37"/>
    <mergeCell ref="EO35:FE35"/>
    <mergeCell ref="A36:F36"/>
    <mergeCell ref="G36:BI36"/>
    <mergeCell ref="BJ36:BV36"/>
    <mergeCell ref="BW36:CI36"/>
    <mergeCell ref="CJ36:CV36"/>
    <mergeCell ref="CW36:DI36"/>
    <mergeCell ref="DJ36:DX36"/>
    <mergeCell ref="DY36:EN36"/>
    <mergeCell ref="EO36:FE36"/>
    <mergeCell ref="DY41:EN41"/>
    <mergeCell ref="EO41:FE41"/>
    <mergeCell ref="DY40:EN40"/>
    <mergeCell ref="EO40:FE40"/>
    <mergeCell ref="DY38:EN38"/>
    <mergeCell ref="EO38:FE38"/>
    <mergeCell ref="A35:F35"/>
    <mergeCell ref="G35:BI35"/>
    <mergeCell ref="BJ35:BV35"/>
    <mergeCell ref="BW35:CI35"/>
    <mergeCell ref="CJ35:CV35"/>
    <mergeCell ref="CW35:DI35"/>
    <mergeCell ref="DJ35:DX35"/>
    <mergeCell ref="DY35:EN35"/>
    <mergeCell ref="DJ34:DX34"/>
    <mergeCell ref="DY34:EN34"/>
    <mergeCell ref="EO34:FE34"/>
    <mergeCell ref="A41:F41"/>
    <mergeCell ref="G41:BI41"/>
    <mergeCell ref="BJ41:BV41"/>
    <mergeCell ref="BW41:CI41"/>
    <mergeCell ref="CJ41:CV41"/>
    <mergeCell ref="CW41:DI41"/>
    <mergeCell ref="DJ41:DX41"/>
    <mergeCell ref="A34:F34"/>
    <mergeCell ref="G34:BI34"/>
    <mergeCell ref="BJ34:BV34"/>
    <mergeCell ref="BW34:CI34"/>
    <mergeCell ref="CJ34:CV34"/>
    <mergeCell ref="CW34:DI34"/>
    <mergeCell ref="EO32:FE32"/>
    <mergeCell ref="A33:F33"/>
    <mergeCell ref="G33:BI33"/>
    <mergeCell ref="BJ33:BV33"/>
    <mergeCell ref="BW33:CI33"/>
    <mergeCell ref="CJ33:CV33"/>
    <mergeCell ref="CW33:DI33"/>
    <mergeCell ref="DJ33:DX33"/>
    <mergeCell ref="DY33:EN33"/>
    <mergeCell ref="EO33:FE33"/>
    <mergeCell ref="DY31:EN31"/>
    <mergeCell ref="EO31:FE31"/>
    <mergeCell ref="A32:F32"/>
    <mergeCell ref="G32:BI32"/>
    <mergeCell ref="BJ32:BV32"/>
    <mergeCell ref="BW32:CI32"/>
    <mergeCell ref="CJ32:CV32"/>
    <mergeCell ref="CW32:DI32"/>
    <mergeCell ref="DJ32:DX32"/>
    <mergeCell ref="DY32:EN32"/>
    <mergeCell ref="DJ29:DX29"/>
    <mergeCell ref="DY29:EN29"/>
    <mergeCell ref="EO29:FE29"/>
    <mergeCell ref="A31:F31"/>
    <mergeCell ref="G31:BI31"/>
    <mergeCell ref="BJ31:BV31"/>
    <mergeCell ref="BW31:CI31"/>
    <mergeCell ref="CJ31:CV31"/>
    <mergeCell ref="CW31:DI31"/>
    <mergeCell ref="DJ31:DX31"/>
    <mergeCell ref="EO22:FE22"/>
    <mergeCell ref="EO26:FE26"/>
    <mergeCell ref="EO27:FE27"/>
    <mergeCell ref="A27:F27"/>
    <mergeCell ref="DY22:EN22"/>
    <mergeCell ref="DY26:EN26"/>
    <mergeCell ref="DY27:EN27"/>
    <mergeCell ref="DY23:EN23"/>
    <mergeCell ref="BJ27:BV27"/>
    <mergeCell ref="BW27:CI27"/>
    <mergeCell ref="A29:F29"/>
    <mergeCell ref="G29:BI29"/>
    <mergeCell ref="BJ29:BV29"/>
    <mergeCell ref="BW29:CI29"/>
    <mergeCell ref="CJ29:CV29"/>
    <mergeCell ref="CW29:DI29"/>
    <mergeCell ref="DJ22:DX22"/>
    <mergeCell ref="DJ26:DX26"/>
    <mergeCell ref="DJ27:DX27"/>
    <mergeCell ref="CJ27:CV27"/>
    <mergeCell ref="CW22:DI22"/>
    <mergeCell ref="CW26:DI26"/>
    <mergeCell ref="CW27:DI27"/>
    <mergeCell ref="DJ25:DX25"/>
    <mergeCell ref="BJ22:BV22"/>
    <mergeCell ref="BW22:CI22"/>
    <mergeCell ref="CJ22:CV22"/>
    <mergeCell ref="BJ26:BV26"/>
    <mergeCell ref="BW26:CI26"/>
    <mergeCell ref="CJ26:CV26"/>
    <mergeCell ref="BJ25:BV25"/>
    <mergeCell ref="BW25:CI25"/>
    <mergeCell ref="CJ25:CV25"/>
    <mergeCell ref="BJ23:BV23"/>
    <mergeCell ref="A22:F22"/>
    <mergeCell ref="G22:BI22"/>
    <mergeCell ref="A26:F26"/>
    <mergeCell ref="G26:BI26"/>
    <mergeCell ref="G27:BI27"/>
    <mergeCell ref="A25:F25"/>
    <mergeCell ref="G25:BI25"/>
    <mergeCell ref="A23:F23"/>
    <mergeCell ref="G23:BI23"/>
    <mergeCell ref="A24:F24"/>
    <mergeCell ref="G24:BI24"/>
    <mergeCell ref="A87:F87"/>
    <mergeCell ref="G87:BI87"/>
    <mergeCell ref="BJ87:BV87"/>
    <mergeCell ref="BW87:CI87"/>
    <mergeCell ref="CJ87:CV87"/>
    <mergeCell ref="CW87:DI87"/>
    <mergeCell ref="DJ87:DX87"/>
    <mergeCell ref="DY87:EN87"/>
    <mergeCell ref="DJ86:DX86"/>
    <mergeCell ref="EO81:FE81"/>
    <mergeCell ref="DY84:EN84"/>
    <mergeCell ref="EO84:FE84"/>
    <mergeCell ref="DY86:EN86"/>
    <mergeCell ref="EO86:FE86"/>
    <mergeCell ref="DY82:EN82"/>
    <mergeCell ref="DJ85:DX85"/>
    <mergeCell ref="DJ81:DX81"/>
    <mergeCell ref="DJ82:DX82"/>
    <mergeCell ref="CW81:DI81"/>
    <mergeCell ref="CJ84:CV84"/>
    <mergeCell ref="DY81:EN81"/>
    <mergeCell ref="DJ84:DX84"/>
    <mergeCell ref="CJ82:CV82"/>
    <mergeCell ref="CW82:DI82"/>
    <mergeCell ref="DY83:EN83"/>
    <mergeCell ref="BW86:CI86"/>
    <mergeCell ref="CJ86:CV86"/>
    <mergeCell ref="CW84:DI84"/>
    <mergeCell ref="A86:F86"/>
    <mergeCell ref="BW84:CI84"/>
    <mergeCell ref="CW85:DI85"/>
    <mergeCell ref="CW86:DI86"/>
    <mergeCell ref="G85:BI85"/>
    <mergeCell ref="BJ85:BV85"/>
    <mergeCell ref="BW85:CI85"/>
    <mergeCell ref="BJ86:BV86"/>
    <mergeCell ref="A82:F82"/>
    <mergeCell ref="G82:BI82"/>
    <mergeCell ref="G80:BI80"/>
    <mergeCell ref="G81:BI81"/>
    <mergeCell ref="G84:BI84"/>
    <mergeCell ref="G86:BI86"/>
    <mergeCell ref="BJ83:BV83"/>
    <mergeCell ref="BW80:CI80"/>
    <mergeCell ref="CJ80:CV80"/>
    <mergeCell ref="BJ81:BV81"/>
    <mergeCell ref="A85:F85"/>
    <mergeCell ref="BJ80:BV80"/>
    <mergeCell ref="BJ84:BV84"/>
    <mergeCell ref="BW81:CI81"/>
    <mergeCell ref="CJ81:CV81"/>
    <mergeCell ref="CJ85:CV85"/>
    <mergeCell ref="BW82:CI82"/>
    <mergeCell ref="DJ43:DX43"/>
    <mergeCell ref="DY43:EN43"/>
    <mergeCell ref="BJ43:BV43"/>
    <mergeCell ref="BW43:CI43"/>
    <mergeCell ref="CJ43:CV43"/>
    <mergeCell ref="CW43:DI43"/>
    <mergeCell ref="EO43:FC43"/>
    <mergeCell ref="A80:F80"/>
    <mergeCell ref="A81:F81"/>
    <mergeCell ref="A84:F84"/>
    <mergeCell ref="CW80:DI80"/>
    <mergeCell ref="DJ80:DX80"/>
    <mergeCell ref="DY80:EN80"/>
    <mergeCell ref="EO80:FE80"/>
    <mergeCell ref="A43:F43"/>
    <mergeCell ref="G43:BI43"/>
    <mergeCell ref="EO91:FE91"/>
    <mergeCell ref="BY5:DO5"/>
    <mergeCell ref="EC5:EF5"/>
    <mergeCell ref="BY6:DO6"/>
    <mergeCell ref="A7:FE7"/>
    <mergeCell ref="EO90:FE90"/>
    <mergeCell ref="A91:F91"/>
    <mergeCell ref="H91:BI91"/>
    <mergeCell ref="BJ91:BV91"/>
    <mergeCell ref="CW90:DI90"/>
    <mergeCell ref="A101:FE101"/>
    <mergeCell ref="A100:FE100"/>
    <mergeCell ref="A90:F90"/>
    <mergeCell ref="H90:BI90"/>
    <mergeCell ref="BJ90:BV90"/>
    <mergeCell ref="BW90:CI90"/>
    <mergeCell ref="CJ90:CV90"/>
    <mergeCell ref="DJ90:DX90"/>
    <mergeCell ref="DY90:EN90"/>
    <mergeCell ref="BW91:CI91"/>
    <mergeCell ref="DJ79:DX79"/>
    <mergeCell ref="CJ15:CV15"/>
    <mergeCell ref="CW15:DI15"/>
    <mergeCell ref="DY79:EN79"/>
    <mergeCell ref="CJ79:CV79"/>
    <mergeCell ref="CW79:DI79"/>
    <mergeCell ref="DY15:EN15"/>
    <mergeCell ref="DJ15:DX15"/>
    <mergeCell ref="CW17:DI17"/>
    <mergeCell ref="DJ19:DX19"/>
    <mergeCell ref="EO79:FE79"/>
    <mergeCell ref="A99:FE99"/>
    <mergeCell ref="CJ91:CV91"/>
    <mergeCell ref="CW91:DI91"/>
    <mergeCell ref="DJ91:DX91"/>
    <mergeCell ref="DY91:EN91"/>
    <mergeCell ref="A79:F79"/>
    <mergeCell ref="H79:BI79"/>
    <mergeCell ref="BJ79:BV79"/>
    <mergeCell ref="BW79:CI79"/>
    <mergeCell ref="A15:F15"/>
    <mergeCell ref="H15:BI15"/>
    <mergeCell ref="BJ15:BV15"/>
    <mergeCell ref="BW15:CI15"/>
    <mergeCell ref="EO15:FE15"/>
    <mergeCell ref="EO14:FE14"/>
    <mergeCell ref="A102:FE102"/>
    <mergeCell ref="EO13:FE13"/>
    <mergeCell ref="A14:F14"/>
    <mergeCell ref="H14:BI14"/>
    <mergeCell ref="BJ14:BV14"/>
    <mergeCell ref="BW14:CI14"/>
    <mergeCell ref="CJ14:CV14"/>
    <mergeCell ref="CW14:DI14"/>
    <mergeCell ref="DY13:EN13"/>
    <mergeCell ref="A13:F13"/>
    <mergeCell ref="H13:BI13"/>
    <mergeCell ref="BJ13:BV13"/>
    <mergeCell ref="BW13:CI13"/>
    <mergeCell ref="DY14:EN14"/>
    <mergeCell ref="BW12:CI12"/>
    <mergeCell ref="CJ12:CV12"/>
    <mergeCell ref="CW12:DI12"/>
    <mergeCell ref="DJ12:DX12"/>
    <mergeCell ref="DJ14:DX14"/>
    <mergeCell ref="CJ13:CV13"/>
    <mergeCell ref="CW13:DI13"/>
    <mergeCell ref="DJ13:DX13"/>
    <mergeCell ref="DY12:EN12"/>
    <mergeCell ref="EO12:FE12"/>
    <mergeCell ref="EO11:FE11"/>
    <mergeCell ref="A12:F12"/>
    <mergeCell ref="H12:BI12"/>
    <mergeCell ref="BJ12:BV12"/>
    <mergeCell ref="A11:F11"/>
    <mergeCell ref="G11:BI11"/>
    <mergeCell ref="BJ11:BV11"/>
    <mergeCell ref="BW11:CI11"/>
    <mergeCell ref="CJ11:CV11"/>
    <mergeCell ref="CW11:DI11"/>
    <mergeCell ref="DJ11:DX11"/>
    <mergeCell ref="DY11:EN11"/>
    <mergeCell ref="DJ9:FE9"/>
    <mergeCell ref="BJ10:BV10"/>
    <mergeCell ref="BW10:CI10"/>
    <mergeCell ref="CJ10:CV10"/>
    <mergeCell ref="CW10:DI10"/>
    <mergeCell ref="DJ10:DX10"/>
    <mergeCell ref="DY10:EN10"/>
    <mergeCell ref="EO10:FE10"/>
    <mergeCell ref="EO17:FE17"/>
    <mergeCell ref="A16:F16"/>
    <mergeCell ref="G16:BI16"/>
    <mergeCell ref="BJ16:BV16"/>
    <mergeCell ref="BW16:CI16"/>
    <mergeCell ref="G17:BI17"/>
    <mergeCell ref="A17:F17"/>
    <mergeCell ref="BJ17:BV17"/>
    <mergeCell ref="BW17:CI17"/>
    <mergeCell ref="CJ17:CV17"/>
    <mergeCell ref="A9:F10"/>
    <mergeCell ref="G9:BI10"/>
    <mergeCell ref="BJ9:CI9"/>
    <mergeCell ref="CJ9:DI9"/>
    <mergeCell ref="DY19:EN19"/>
    <mergeCell ref="EO19:FE19"/>
    <mergeCell ref="CJ16:CV16"/>
    <mergeCell ref="CW16:DI16"/>
    <mergeCell ref="DJ16:DX16"/>
    <mergeCell ref="DY16:EN16"/>
    <mergeCell ref="EO16:FE16"/>
    <mergeCell ref="DJ17:DX17"/>
    <mergeCell ref="DY17:EN17"/>
    <mergeCell ref="CJ19:CV19"/>
    <mergeCell ref="A19:F19"/>
    <mergeCell ref="G19:BI19"/>
    <mergeCell ref="BJ19:BV19"/>
    <mergeCell ref="BW19:CI19"/>
    <mergeCell ref="CW19:DI19"/>
    <mergeCell ref="A20:F20"/>
    <mergeCell ref="A21:F21"/>
    <mergeCell ref="G20:BI20"/>
    <mergeCell ref="G21:BI21"/>
    <mergeCell ref="BJ20:BV20"/>
    <mergeCell ref="BJ21:BV21"/>
    <mergeCell ref="BW20:CI20"/>
    <mergeCell ref="BW21:CI21"/>
    <mergeCell ref="CJ20:CV20"/>
    <mergeCell ref="CJ21:CV21"/>
    <mergeCell ref="CW20:DI20"/>
    <mergeCell ref="CW21:DI21"/>
    <mergeCell ref="CW25:DI25"/>
    <mergeCell ref="DY25:EN25"/>
    <mergeCell ref="EO25:FE25"/>
    <mergeCell ref="DJ20:DX20"/>
    <mergeCell ref="DJ21:DX21"/>
    <mergeCell ref="DY20:EN20"/>
    <mergeCell ref="DY21:EN21"/>
    <mergeCell ref="EO20:FE20"/>
    <mergeCell ref="EO21:FE21"/>
    <mergeCell ref="EO23:FE23"/>
    <mergeCell ref="DJ24:DX24"/>
    <mergeCell ref="BW23:CI23"/>
    <mergeCell ref="CJ23:CV23"/>
    <mergeCell ref="CW23:DI23"/>
    <mergeCell ref="DJ23:DX23"/>
    <mergeCell ref="BJ24:BV24"/>
    <mergeCell ref="BW24:CI24"/>
    <mergeCell ref="CJ24:CV24"/>
    <mergeCell ref="CW24:DI24"/>
    <mergeCell ref="DY24:EN24"/>
    <mergeCell ref="EO24:FE24"/>
    <mergeCell ref="A30:F30"/>
    <mergeCell ref="G30:BI30"/>
    <mergeCell ref="BJ30:BV30"/>
    <mergeCell ref="BW30:CI30"/>
    <mergeCell ref="CJ30:CV30"/>
    <mergeCell ref="CW30:DI30"/>
    <mergeCell ref="DJ30:DX30"/>
    <mergeCell ref="DY30:EN30"/>
    <mergeCell ref="EO30:FE30"/>
    <mergeCell ref="A28:F28"/>
    <mergeCell ref="G28:BI28"/>
    <mergeCell ref="BJ28:BV28"/>
    <mergeCell ref="BW28:CI28"/>
    <mergeCell ref="CJ28:CV28"/>
    <mergeCell ref="CW28:DI28"/>
    <mergeCell ref="DJ28:DX28"/>
    <mergeCell ref="DY28:EN28"/>
    <mergeCell ref="EO28:FE28"/>
    <mergeCell ref="A42:F42"/>
    <mergeCell ref="G42:BI42"/>
    <mergeCell ref="BJ42:BV42"/>
    <mergeCell ref="BW42:CI42"/>
    <mergeCell ref="CJ42:CV42"/>
    <mergeCell ref="CW42:DI42"/>
    <mergeCell ref="DJ42:DX42"/>
    <mergeCell ref="DY42:EN42"/>
    <mergeCell ref="EO42:FE42"/>
    <mergeCell ref="A18:F18"/>
    <mergeCell ref="G18:BI18"/>
    <mergeCell ref="BJ18:BV18"/>
    <mergeCell ref="BW18:CI18"/>
    <mergeCell ref="CJ18:CV18"/>
    <mergeCell ref="CW18:DI18"/>
    <mergeCell ref="DJ18:DX18"/>
    <mergeCell ref="DY18:EN18"/>
    <mergeCell ref="EO18:FE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F0525009</cp:lastModifiedBy>
  <cp:lastPrinted>2012-07-02T07:52:25Z</cp:lastPrinted>
  <dcterms:created xsi:type="dcterms:W3CDTF">2011-03-28T12:32:14Z</dcterms:created>
  <dcterms:modified xsi:type="dcterms:W3CDTF">2012-07-02T07:52:56Z</dcterms:modified>
  <cp:category/>
  <cp:version/>
  <cp:contentType/>
  <cp:contentStatus/>
</cp:coreProperties>
</file>