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2 план" sheetId="1" r:id="rId1"/>
  </sheets>
  <externalReferences>
    <externalReference r:id="rId4"/>
    <externalReference r:id="rId5"/>
  </externalReferences>
  <definedNames>
    <definedName name="_xlnm.Print_Area" localSheetId="0">'2012 план'!$A$1:$DD$28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<sst xmlns="http://schemas.openxmlformats.org/spreadsheetml/2006/main" count="53" uniqueCount="44">
  <si>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</si>
  <si>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</si>
  <si>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</si>
  <si>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</si>
  <si>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</si>
  <si>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</si>
  <si>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</si>
  <si>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</si>
  <si>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</si>
  <si>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</si>
  <si>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</si>
  <si>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</si>
  <si>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</si>
  <si>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</si>
  <si>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</si>
  <si>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</si>
  <si>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</si>
  <si>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</si>
  <si>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</si>
  <si>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</si>
  <si>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</si>
  <si>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</si>
  <si>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</si>
  <si>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</si>
  <si>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</si>
  <si>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</si>
  <si>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</si>
  <si>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</si>
  <si>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</si>
  <si>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</si>
  <si>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</si>
  <si>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</si>
  <si>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</si>
  <si>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</si>
  <si>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</si>
  <si>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</si>
  <si>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</si>
  <si>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</si>
  <si>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</si>
  <si>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</si>
  <si>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</si>
  <si>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</si>
  <si>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ОАО "Нижегородоблгаз"</t>
  </si>
  <si>
    <t>на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</si>
</sst>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2\&#1054;&#1082;&#1086;&#1085;&#1095;&#1072;&#1090;&#1077;&#1083;&#1100;&#1085;&#1072;&#1103;%20&#1089;&#1084;&#1077;&#1090;&#1072;%20&#1085;&#1072;%202012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2\&#1056;&#1072;&#1089;&#1096;&#1080;&#1092;&#1088;&#1086;&#1074;&#1082;&#1080;%20&#1085;&#1072;%202012\&#1055;&#1088;&#1080;&#1083;&#1086;&#1078;&#1077;&#1085;&#1080;&#1103;%20&#1074;%20&#1060;&#1057;&#1058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D11">
            <v>6937.286</v>
          </cell>
        </row>
        <row r="39">
          <cell r="D39">
            <v>1114991.23</v>
          </cell>
        </row>
        <row r="40">
          <cell r="D40">
            <v>320089.1</v>
          </cell>
        </row>
        <row r="41">
          <cell r="D41">
            <v>193118.1116</v>
          </cell>
        </row>
        <row r="46">
          <cell r="D46">
            <v>125927.8321</v>
          </cell>
        </row>
        <row r="48">
          <cell r="D48">
            <v>596208.0963000001</v>
          </cell>
        </row>
        <row r="49">
          <cell r="D49">
            <v>249290.3844</v>
          </cell>
        </row>
        <row r="73">
          <cell r="D73">
            <v>29908.14</v>
          </cell>
        </row>
        <row r="75">
          <cell r="D75">
            <v>81301.37</v>
          </cell>
        </row>
        <row r="121">
          <cell r="D121">
            <v>2465415.13</v>
          </cell>
        </row>
        <row r="128">
          <cell r="D128">
            <v>15903.08284</v>
          </cell>
        </row>
        <row r="129">
          <cell r="D129">
            <v>3525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2"/>
      <sheetName val="Прилож 4_на 01_2011"/>
      <sheetName val="Прилож 4_на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A1">
      <selection activeCell="FF31" sqref="FF31"/>
    </sheetView>
  </sheetViews>
  <sheetFormatPr defaultColWidth="9.0039062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22:85" ht="15">
      <c r="V7" s="59" t="s">
        <v>42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3" t="s">
        <v>43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60" t="s">
        <v>38</v>
      </c>
      <c r="CC7" s="60"/>
      <c r="CD7" s="60"/>
      <c r="CE7" s="4" t="s">
        <v>7</v>
      </c>
      <c r="CF7" s="5"/>
      <c r="CG7" s="5"/>
    </row>
    <row r="8" spans="22:67" ht="12.75">
      <c r="V8" s="51" t="s">
        <v>8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</row>
    <row r="9" spans="1:108" ht="14.25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ht="13.5" thickBot="1"/>
    <row r="11" spans="1:108" ht="27.75" customHeight="1" thickBot="1">
      <c r="A11" s="54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6"/>
      <c r="BI11" s="71" t="s">
        <v>1</v>
      </c>
      <c r="BJ11" s="57"/>
      <c r="BK11" s="57"/>
      <c r="BL11" s="57"/>
      <c r="BM11" s="57"/>
      <c r="BN11" s="57"/>
      <c r="BO11" s="57"/>
      <c r="BP11" s="57"/>
      <c r="BQ11" s="57"/>
      <c r="BR11" s="58"/>
      <c r="BS11" s="71" t="s">
        <v>2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8"/>
      <c r="CJ11" s="57" t="s">
        <v>3</v>
      </c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8"/>
    </row>
    <row r="12" spans="1:108" ht="13.5" thickBot="1">
      <c r="A12" s="54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54">
        <v>2</v>
      </c>
      <c r="BJ12" s="55"/>
      <c r="BK12" s="55"/>
      <c r="BL12" s="55"/>
      <c r="BM12" s="55"/>
      <c r="BN12" s="55"/>
      <c r="BO12" s="55"/>
      <c r="BP12" s="55"/>
      <c r="BQ12" s="55"/>
      <c r="BR12" s="56"/>
      <c r="BS12" s="54">
        <v>3</v>
      </c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6"/>
      <c r="CJ12" s="55">
        <v>4</v>
      </c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1:108" ht="15" customHeight="1">
      <c r="A13" s="6"/>
      <c r="B13" s="69" t="s">
        <v>11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70"/>
      <c r="BI13" s="61" t="s">
        <v>12</v>
      </c>
      <c r="BJ13" s="62"/>
      <c r="BK13" s="62"/>
      <c r="BL13" s="62"/>
      <c r="BM13" s="62"/>
      <c r="BN13" s="62"/>
      <c r="BO13" s="62"/>
      <c r="BP13" s="62"/>
      <c r="BQ13" s="62"/>
      <c r="BR13" s="63"/>
      <c r="BS13" s="64" t="s">
        <v>13</v>
      </c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7">
        <f>'[1]Лист1'!$D$11*1000</f>
        <v>6937286</v>
      </c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12.75">
      <c r="A14" s="7"/>
      <c r="B14" s="49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0"/>
      <c r="BI14" s="45" t="s">
        <v>15</v>
      </c>
      <c r="BJ14" s="26"/>
      <c r="BK14" s="26"/>
      <c r="BL14" s="26"/>
      <c r="BM14" s="26"/>
      <c r="BN14" s="26"/>
      <c r="BO14" s="26"/>
      <c r="BP14" s="26"/>
      <c r="BQ14" s="26"/>
      <c r="BR14" s="46"/>
      <c r="BS14" s="47" t="s">
        <v>16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48"/>
      <c r="CJ14" s="32">
        <f>'[1]Лист1'!$D$121</f>
        <v>2465415.13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ht="12.75">
      <c r="A15" s="7"/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45" t="s">
        <v>18</v>
      </c>
      <c r="BJ15" s="26"/>
      <c r="BK15" s="26"/>
      <c r="BL15" s="26"/>
      <c r="BM15" s="26"/>
      <c r="BN15" s="26"/>
      <c r="BO15" s="26"/>
      <c r="BP15" s="26"/>
      <c r="BQ15" s="26"/>
      <c r="BR15" s="46"/>
      <c r="BS15" s="47" t="s">
        <v>19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48"/>
      <c r="CJ15" s="32">
        <f>SUM(CJ16:DD22)</f>
        <v>2350334.3700000006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12.75">
      <c r="A16" s="7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44"/>
      <c r="BI16" s="45" t="s">
        <v>21</v>
      </c>
      <c r="BJ16" s="26"/>
      <c r="BK16" s="26"/>
      <c r="BL16" s="26"/>
      <c r="BM16" s="26"/>
      <c r="BN16" s="26"/>
      <c r="BO16" s="26"/>
      <c r="BP16" s="26"/>
      <c r="BQ16" s="26"/>
      <c r="BR16" s="46"/>
      <c r="BS16" s="47" t="s">
        <v>19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48"/>
      <c r="CJ16" s="32">
        <f>'[1]Лист1'!$D$41</f>
        <v>193118.1116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.75">
      <c r="A17" s="7"/>
      <c r="B17" s="23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44"/>
      <c r="BI17" s="45" t="s">
        <v>23</v>
      </c>
      <c r="BJ17" s="26"/>
      <c r="BK17" s="26"/>
      <c r="BL17" s="26"/>
      <c r="BM17" s="26"/>
      <c r="BN17" s="26"/>
      <c r="BO17" s="26"/>
      <c r="BP17" s="26"/>
      <c r="BQ17" s="26"/>
      <c r="BR17" s="46"/>
      <c r="BS17" s="47" t="s">
        <v>19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48"/>
      <c r="CJ17" s="32">
        <f>'[1]Лист1'!$D$39+'[1]Лист1'!$D$40</f>
        <v>1435080.33</v>
      </c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ht="12.75">
      <c r="A18" s="7"/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44"/>
      <c r="BI18" s="45" t="s">
        <v>25</v>
      </c>
      <c r="BJ18" s="26"/>
      <c r="BK18" s="26"/>
      <c r="BL18" s="26"/>
      <c r="BM18" s="26"/>
      <c r="BN18" s="26"/>
      <c r="BO18" s="26"/>
      <c r="BP18" s="26"/>
      <c r="BQ18" s="26"/>
      <c r="BR18" s="46"/>
      <c r="BS18" s="47" t="s">
        <v>19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48"/>
      <c r="CJ18" s="32">
        <f>'[1]Лист1'!$D$46</f>
        <v>125927.8321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ht="12.75">
      <c r="A19" s="7"/>
      <c r="B19" s="23" t="s">
        <v>26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44"/>
      <c r="BI19" s="45" t="s">
        <v>27</v>
      </c>
      <c r="BJ19" s="26"/>
      <c r="BK19" s="26"/>
      <c r="BL19" s="26"/>
      <c r="BM19" s="26"/>
      <c r="BN19" s="26"/>
      <c r="BO19" s="26"/>
      <c r="BP19" s="26"/>
      <c r="BQ19" s="26"/>
      <c r="BR19" s="46"/>
      <c r="BS19" s="47" t="s">
        <v>19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48"/>
      <c r="CJ19" s="32">
        <f>'[1]Лист1'!$D$49</f>
        <v>249290.3844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ht="12.75">
      <c r="A20" s="7"/>
      <c r="B20" s="23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44"/>
      <c r="BI20" s="45" t="s">
        <v>29</v>
      </c>
      <c r="BJ20" s="26"/>
      <c r="BK20" s="26"/>
      <c r="BL20" s="26"/>
      <c r="BM20" s="26"/>
      <c r="BN20" s="26"/>
      <c r="BO20" s="26"/>
      <c r="BP20" s="26"/>
      <c r="BQ20" s="26"/>
      <c r="BR20" s="46"/>
      <c r="BS20" s="47" t="s">
        <v>19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48"/>
      <c r="CJ20" s="32">
        <f>'[1]Лист1'!$D$75</f>
        <v>81301.37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12.75">
      <c r="A21" s="7"/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44"/>
      <c r="BI21" s="45" t="s">
        <v>31</v>
      </c>
      <c r="BJ21" s="26"/>
      <c r="BK21" s="26"/>
      <c r="BL21" s="26"/>
      <c r="BM21" s="26"/>
      <c r="BN21" s="26"/>
      <c r="BO21" s="26"/>
      <c r="BP21" s="26"/>
      <c r="BQ21" s="26"/>
      <c r="BR21" s="46"/>
      <c r="BS21" s="47" t="s">
        <v>19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48"/>
      <c r="CJ21" s="32">
        <f>'[1]Лист1'!$D$73</f>
        <v>29908.14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12.75">
      <c r="A22" s="7"/>
      <c r="B22" s="23" t="s">
        <v>32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44"/>
      <c r="BI22" s="45" t="s">
        <v>33</v>
      </c>
      <c r="BJ22" s="26"/>
      <c r="BK22" s="26"/>
      <c r="BL22" s="26"/>
      <c r="BM22" s="26"/>
      <c r="BN22" s="26"/>
      <c r="BO22" s="26"/>
      <c r="BP22" s="26"/>
      <c r="BQ22" s="26"/>
      <c r="BR22" s="46"/>
      <c r="BS22" s="47" t="s">
        <v>19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48"/>
      <c r="CJ22" s="32">
        <f>'[1]Лист1'!$D$48-CJ19-CJ20-CJ21</f>
        <v>235708.2019000001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27" customHeight="1" thickBot="1">
      <c r="A23" s="8"/>
      <c r="B23" s="34" t="s">
        <v>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6" t="s">
        <v>35</v>
      </c>
      <c r="BJ23" s="37"/>
      <c r="BK23" s="37"/>
      <c r="BL23" s="37"/>
      <c r="BM23" s="37"/>
      <c r="BN23" s="37"/>
      <c r="BO23" s="37"/>
      <c r="BP23" s="37"/>
      <c r="BQ23" s="37"/>
      <c r="BR23" s="38"/>
      <c r="BS23" s="39" t="s">
        <v>41</v>
      </c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42">
        <f>'[1]Лист1'!$D$129</f>
        <v>3525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12.75">
      <c r="A24" s="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ht="14.25" customHeight="1">
      <c r="A25" s="7"/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25" t="s">
        <v>38</v>
      </c>
      <c r="BJ25" s="26"/>
      <c r="BK25" s="26"/>
      <c r="BL25" s="26"/>
      <c r="BM25" s="26"/>
      <c r="BN25" s="26"/>
      <c r="BO25" s="26"/>
      <c r="BP25" s="26"/>
      <c r="BQ25" s="26"/>
      <c r="BR25" s="27"/>
      <c r="BS25" s="28" t="s">
        <v>40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1">
        <f>'[1]Лист1'!$D$128</f>
        <v>15903.08284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15.75" customHeight="1" thickBot="1">
      <c r="A26" s="8"/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39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41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8">
        <v>2642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ht="6" customHeight="1"/>
    <row r="28" ht="3" customHeight="1"/>
  </sheetData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Селиванова</cp:lastModifiedBy>
  <cp:lastPrinted>2011-05-27T09:27:39Z</cp:lastPrinted>
  <dcterms:created xsi:type="dcterms:W3CDTF">2011-03-28T11:56:30Z</dcterms:created>
  <dcterms:modified xsi:type="dcterms:W3CDTF">2011-12-28T05:20:36Z</dcterms:modified>
  <cp:category/>
  <cp:version/>
  <cp:contentType/>
  <cp:contentStatus/>
</cp:coreProperties>
</file>