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2120" windowHeight="9120" activeTab="0"/>
  </bookViews>
  <sheets>
    <sheet name="факт - 2016 год" sheetId="1" r:id="rId1"/>
  </sheets>
  <definedNames>
    <definedName name="_xlnm.Print_Titles" localSheetId="0">'факт - 2016 год'!$9:$11</definedName>
    <definedName name="_xlnm.Print_Area" localSheetId="0">'факт - 2016 год'!$A$1:$FE$72</definedName>
  </definedNames>
  <calcPr fullCalcOnLoad="1"/>
</workbook>
</file>

<file path=xl/sharedStrings.xml><?xml version="1.0" encoding="utf-8"?>
<sst xmlns="http://schemas.openxmlformats.org/spreadsheetml/2006/main" count="149" uniqueCount="108">
  <si>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</si>
  <si>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</si>
  <si>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</si>
  <si>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</si>
  <si>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</si>
  <si>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</si>
  <si>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</si>
  <si>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</si>
  <si>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</si>
  <si>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</si>
  <si>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</si>
  <si>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</si>
  <si>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</si>
  <si>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</si>
  <si>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</si>
  <si>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</si>
  <si>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</si>
  <si>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</si>
  <si>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</si>
  <si>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</si>
  <si>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</si>
  <si>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</si>
  <si>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</si>
  <si>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</si>
  <si>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диаметр
(диапазон диаметров) трубопроводов, мм</t>
  </si>
  <si>
    <t>прочие</t>
  </si>
  <si>
    <t>в том числе</t>
  </si>
  <si>
    <t>прочие объекты</t>
  </si>
  <si>
    <t>Распределительные газопроводы д.Копнино Богородского района</t>
  </si>
  <si>
    <t>Распределительные газопроводы д.Медоварцево Вачского района</t>
  </si>
  <si>
    <t>Распределительные газопроводы с.Епифаново Вачского района</t>
  </si>
  <si>
    <t>Распределительные газопроводы д.Сергеево Вачского района</t>
  </si>
  <si>
    <t>Распределительные газопроводы п.Ильино (ул.Чкалова, ул.Дачная, ул.Школьная, пер. Школьный-1, пер.Школьный -2, ул.Островского, ул.Ленина, ул.Октябрьская, ул.Гоголя, ул.Горького, ул.Гайдара, ул.Луговая, ул.Маяковского, ул.Буденного, ул. 1-го Мая) Володарского района</t>
  </si>
  <si>
    <t>Распределительные газопроводы р.п.Теша Навашинского района</t>
  </si>
  <si>
    <t>4 кв. 2015</t>
  </si>
  <si>
    <t>50-200</t>
  </si>
  <si>
    <t>50-250</t>
  </si>
  <si>
    <t>50-300</t>
  </si>
  <si>
    <t>Расширение газоснабжения Борского района. Закольцовка распред. газопроводов высокого давления 1 кат. ГРС Зарубино - г.Бор - газопровод на с.Останкино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</si>
  <si>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</si>
  <si>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</si>
  <si>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</si>
  <si>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</si>
  <si>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</si>
  <si>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4 кв. 2019</t>
  </si>
  <si>
    <t>3 кв.   2015</t>
  </si>
  <si>
    <t>2 кв. 2020</t>
  </si>
  <si>
    <t>4 кв. 2020</t>
  </si>
  <si>
    <t>2 кв.  2019</t>
  </si>
  <si>
    <t>4 кв. 2021</t>
  </si>
  <si>
    <t>Подключение (технологическое присоединение) объектов капитального строительства к сетям газораспределения (Постановление Правительства РФ № 1314 от 30.12.2013 г.)</t>
  </si>
  <si>
    <t>1 кв. 2015</t>
  </si>
  <si>
    <t>32-160</t>
  </si>
  <si>
    <t>2 кв. 2016</t>
  </si>
  <si>
    <t>4 кв. 2016</t>
  </si>
  <si>
    <t>50-160</t>
  </si>
  <si>
    <t>реконструируемые (модернизируемые) объекты</t>
  </si>
  <si>
    <t>Газопровода высокого давления от станции Зелецино до автосанции в г. Кстово (инв.№КС0000001645)</t>
  </si>
  <si>
    <t>4 кв. 2017</t>
  </si>
  <si>
    <t>300-350</t>
  </si>
  <si>
    <t>4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</si>
  <si>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</si>
  <si>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</si>
  <si>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(спецнадбавка)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</si>
  <si>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</t>
    </r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</si>
  <si>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</si>
  <si>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b/>
        <vertAlign val="superscript"/>
        <sz val="9"/>
        <rFont val="Times New Roman"/>
        <family val="1"/>
      </rPr>
      <t>3</t>
    </r>
  </si>
  <si>
    <t>ПАО "Газпром газораспределение Нижний Новгород"</t>
  </si>
  <si>
    <t>16</t>
  </si>
  <si>
    <t>2 кв.  2016</t>
  </si>
  <si>
    <t>3 кв.  2018</t>
  </si>
  <si>
    <t>Межпоселковый газопровод высокого до с.Ефимьево Богородского района. Распределительные газопроводы с.Ефимьево. Установка ПРГ .</t>
  </si>
  <si>
    <t>90-250</t>
  </si>
  <si>
    <t>Газопроводы высокого  и низкого давления   д. Федяково Кстовского района (закольцовка)</t>
  </si>
  <si>
    <t>4 кв.  2015</t>
  </si>
  <si>
    <t>3кв. 2016</t>
  </si>
  <si>
    <t>3 кв. 2016</t>
  </si>
  <si>
    <t>2 кв.   2019</t>
  </si>
  <si>
    <t>4 кв.    2019</t>
  </si>
  <si>
    <t>100-150</t>
  </si>
  <si>
    <t>Расширение системы газораспределения и газопотребления. Газопровод высокого Г4 и низкого давления Г1 к котельной школы  по ул.Новошкольная, д.2 в г.Лукоянов</t>
  </si>
  <si>
    <t>90-160</t>
  </si>
  <si>
    <t>Межпоселковый газопровод высокого давления 2 категории к р.п. Теша Навашинского района 2 этап</t>
  </si>
  <si>
    <t>3 кв.   2016</t>
  </si>
  <si>
    <t>Межпоселковый газопровод высокого давления д.Озеро-п.Фанерное городского округа Семеновский . 2 этап</t>
  </si>
  <si>
    <t>2кв. 2015</t>
  </si>
  <si>
    <t>50-426</t>
  </si>
  <si>
    <t>Межпоселковый газопровод высокого давления до с.Лесуново, с.Рожок, с.Венец Сосновского района</t>
  </si>
  <si>
    <t>Распределительные газопроводы с.Яковское Сосновского района</t>
  </si>
  <si>
    <t>2 кв. 2013</t>
  </si>
  <si>
    <t>4 кв. 2013</t>
  </si>
  <si>
    <t xml:space="preserve">Межпоселковый газопровод высокого давления 1 категории п.Фанерное - с.Ильино-Заборское городского округа Семеновский . </t>
  </si>
  <si>
    <t>1 кв. 2013</t>
  </si>
  <si>
    <t>в т.ч. Газораспределительные сети</t>
  </si>
  <si>
    <t>газораспределительные пункты</t>
  </si>
  <si>
    <t>2.1</t>
  </si>
  <si>
    <r>
      <t xml:space="preserve">новые объекты 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(спецнадбавка)</t>
    </r>
  </si>
  <si>
    <t>Закольцовка газопроводов высокого и низкого давлений с установкой ГРПб по ул.Полярной , ул. Шапошникова в г. Н.Новгород, пос.Дубенки</t>
  </si>
  <si>
    <t>Расширение системы газораспределения и газопотребления. Распределительный газопровод высокого давления д.Покровское. Д.Мериново, г.Семенов 1 этап</t>
  </si>
  <si>
    <t>2.2</t>
  </si>
  <si>
    <r>
      <t xml:space="preserve">новые объекты 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(амортизация)</t>
    </r>
  </si>
  <si>
    <t>Газопроводы  высокого и низкого давления  д.Ковригино Городецкого района Нижегородской области (закольцовка)</t>
  </si>
  <si>
    <t xml:space="preserve">Техническое перевооружение Московского района в г. Н.Новгороде. Газопровод среднего давления по ул. Народной, Бурнаковской низине </t>
  </si>
  <si>
    <t>Закольцовка газопровода высокого  2 категории и низкого давлений ул.Новая-ул.Свердлова г.Городец Нижегородской области.</t>
  </si>
  <si>
    <t>108-160</t>
  </si>
  <si>
    <t>57-225</t>
  </si>
  <si>
    <t>Зам. генерального директора по капитальному строительству и инвестициям            _________________          В.Э. Кутик</t>
  </si>
  <si>
    <t>за  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</si>
</sst>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 indent="1"/>
    </xf>
    <xf numFmtId="4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1" fontId="8" fillId="0" borderId="1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к-ция 08.06.10 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7"/>
  <sheetViews>
    <sheetView tabSelected="1" zoomScale="110" zoomScaleNormal="110" zoomScaleSheetLayoutView="100" zoomScalePageLayoutView="0" workbookViewId="0" topLeftCell="A1">
      <pane xSplit="61" ySplit="10" topLeftCell="BJ11" activePane="bottomRight" state="frozen"/>
      <selection pane="topLeft" activeCell="A1" sqref="A1"/>
      <selection pane="topRight" activeCell="BJ1" sqref="BJ1"/>
      <selection pane="bottomLeft" activeCell="A11" sqref="A11"/>
      <selection pane="bottomRight" activeCell="DB3" sqref="DB3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19</v>
      </c>
    </row>
    <row r="2" s="1" customFormat="1" ht="12">
      <c r="FE2" s="2" t="s">
        <v>17</v>
      </c>
    </row>
    <row r="3" s="1" customFormat="1" ht="12">
      <c r="FE3" s="2" t="s">
        <v>18</v>
      </c>
    </row>
    <row r="5" spans="75:155" s="4" customFormat="1" ht="18.75">
      <c r="BW5" s="5" t="s">
        <v>20</v>
      </c>
      <c r="BY5" s="10" t="s">
        <v>67</v>
      </c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N5" s="37" t="s">
        <v>107</v>
      </c>
      <c r="EO5" s="37"/>
      <c r="EP5" s="37"/>
      <c r="EQ5" s="37"/>
      <c r="ER5" s="37"/>
      <c r="ES5" s="37"/>
      <c r="ET5" s="37"/>
      <c r="EU5" s="38" t="s">
        <v>68</v>
      </c>
      <c r="EV5" s="38"/>
      <c r="EW5" s="38"/>
      <c r="EX5" s="38"/>
      <c r="EY5" s="4" t="s">
        <v>21</v>
      </c>
    </row>
    <row r="6" spans="77:119" s="1" customFormat="1" ht="13.5" customHeight="1">
      <c r="BY6" s="39" t="s">
        <v>22</v>
      </c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</row>
    <row r="7" spans="1:161" s="4" customFormat="1" ht="15.75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</row>
    <row r="8" ht="13.5" thickBot="1"/>
    <row r="9" spans="1:161" s="1" customFormat="1" ht="26.25" customHeight="1" thickBot="1">
      <c r="A9" s="41" t="s">
        <v>0</v>
      </c>
      <c r="B9" s="41"/>
      <c r="C9" s="41"/>
      <c r="D9" s="41"/>
      <c r="E9" s="41"/>
      <c r="F9" s="41"/>
      <c r="G9" s="41" t="s">
        <v>1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 t="s">
        <v>2</v>
      </c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 t="s">
        <v>3</v>
      </c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 t="s">
        <v>4</v>
      </c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</row>
    <row r="10" spans="1:161" s="1" customFormat="1" ht="61.5" customHeight="1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 t="s">
        <v>5</v>
      </c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 t="s">
        <v>6</v>
      </c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 t="s">
        <v>7</v>
      </c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 t="s">
        <v>8</v>
      </c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 t="s">
        <v>15</v>
      </c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 t="s">
        <v>24</v>
      </c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 t="s">
        <v>16</v>
      </c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</row>
    <row r="11" spans="1:161" s="1" customFormat="1" ht="12.75" customHeight="1" thickBot="1">
      <c r="A11" s="42">
        <v>1</v>
      </c>
      <c r="B11" s="42"/>
      <c r="C11" s="42"/>
      <c r="D11" s="42"/>
      <c r="E11" s="42"/>
      <c r="F11" s="42"/>
      <c r="G11" s="42">
        <v>2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>
        <v>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>
        <v>4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>
        <v>5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>
        <v>6</v>
      </c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>
        <v>7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>
        <v>8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>
        <v>9</v>
      </c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</row>
    <row r="12" spans="1:161" s="12" customFormat="1" ht="13.5" customHeight="1">
      <c r="A12" s="43" t="s">
        <v>9</v>
      </c>
      <c r="B12" s="44"/>
      <c r="C12" s="44"/>
      <c r="D12" s="44"/>
      <c r="E12" s="44"/>
      <c r="F12" s="45"/>
      <c r="G12" s="11"/>
      <c r="H12" s="46" t="s">
        <v>61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27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7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9"/>
      <c r="CJ12" s="47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48"/>
      <c r="CW12" s="49">
        <f>CW13+CW57+CW58</f>
        <v>449468.95090000005</v>
      </c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1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2"/>
    </row>
    <row r="13" spans="1:161" s="14" customFormat="1" ht="26.25" customHeight="1">
      <c r="A13" s="53" t="s">
        <v>10</v>
      </c>
      <c r="B13" s="54"/>
      <c r="C13" s="54"/>
      <c r="D13" s="54"/>
      <c r="E13" s="54"/>
      <c r="F13" s="55"/>
      <c r="G13" s="13"/>
      <c r="H13" s="56" t="s">
        <v>62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27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7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9"/>
      <c r="CJ13" s="47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48"/>
      <c r="CW13" s="31">
        <f>CW15+CW28+CW33+CW52</f>
        <v>410203.00090000004</v>
      </c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</row>
    <row r="14" spans="1:161" s="1" customFormat="1" ht="24" customHeight="1">
      <c r="A14" s="59"/>
      <c r="B14" s="60"/>
      <c r="C14" s="60"/>
      <c r="D14" s="60"/>
      <c r="E14" s="60"/>
      <c r="F14" s="61"/>
      <c r="G14" s="7"/>
      <c r="H14" s="62" t="s">
        <v>11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19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1"/>
      <c r="BW14" s="1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1"/>
      <c r="CJ14" s="35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4"/>
      <c r="CW14" s="23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3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6"/>
    </row>
    <row r="15" spans="1:161" s="12" customFormat="1" ht="13.5" customHeight="1">
      <c r="A15" s="27" t="s">
        <v>95</v>
      </c>
      <c r="B15" s="28"/>
      <c r="C15" s="28"/>
      <c r="D15" s="28"/>
      <c r="E15" s="28"/>
      <c r="F15" s="29"/>
      <c r="G15" s="13"/>
      <c r="H15" s="30" t="s">
        <v>96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27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31">
        <f>CJ16+CJ17+CJ18+CJ19+CJ20+CJ21+CJ22+CJ23+CJ24+CJ25+CJ26+CJ27</f>
        <v>295536.54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3"/>
      <c r="CW15" s="31">
        <f>CW16+CW17+CW18+CW19+CW20+CW21+CW22+CW23+CW24+CW25+CW26+CW27</f>
        <v>49091.49999999999</v>
      </c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3"/>
      <c r="DJ15" s="25">
        <f>DJ16+DJ17+DJ18+DJ19+DJ20+DJ21+DJ22+DJ23+DJ24+DJ25+DJ26+DJ27</f>
        <v>66.27</v>
      </c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6" t="s">
        <v>86</v>
      </c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>
        <f>EO16+EO17+EO18+EO19+EO20+EO21+EO22+EO23+EO24+EO25+EO26+EO27</f>
        <v>15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6" customFormat="1" ht="24.75" customHeight="1">
      <c r="A16" s="19"/>
      <c r="B16" s="20"/>
      <c r="C16" s="20"/>
      <c r="D16" s="20"/>
      <c r="E16" s="20"/>
      <c r="F16" s="21"/>
      <c r="G16" s="15"/>
      <c r="H16" s="22" t="s">
        <v>28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19" t="s">
        <v>46</v>
      </c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1"/>
      <c r="BW16" s="19" t="s">
        <v>47</v>
      </c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1"/>
      <c r="CJ16" s="23">
        <v>36827.18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4"/>
      <c r="CW16" s="23">
        <v>448.79</v>
      </c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17">
        <v>9.67</v>
      </c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8" t="s">
        <v>36</v>
      </c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>
        <v>1</v>
      </c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s="6" customFormat="1" ht="24" customHeight="1">
      <c r="A17" s="19"/>
      <c r="B17" s="20"/>
      <c r="C17" s="20"/>
      <c r="D17" s="20"/>
      <c r="E17" s="20"/>
      <c r="F17" s="21"/>
      <c r="G17" s="15"/>
      <c r="H17" s="22" t="s">
        <v>29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34"/>
      <c r="BJ17" s="19" t="s">
        <v>74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19" t="s">
        <v>76</v>
      </c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1"/>
      <c r="CJ17" s="35">
        <v>13704.1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4"/>
      <c r="CW17" s="23">
        <v>10297.76</v>
      </c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17">
        <v>3.89</v>
      </c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8" t="s">
        <v>52</v>
      </c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>
        <v>0</v>
      </c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  <row r="18" spans="1:161" s="6" customFormat="1" ht="26.25" customHeight="1">
      <c r="A18" s="19"/>
      <c r="B18" s="20"/>
      <c r="C18" s="20"/>
      <c r="D18" s="20"/>
      <c r="E18" s="20"/>
      <c r="F18" s="21"/>
      <c r="G18" s="15"/>
      <c r="H18" s="22" t="s">
        <v>30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34"/>
      <c r="BJ18" s="19" t="s">
        <v>74</v>
      </c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19" t="s">
        <v>76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1"/>
      <c r="CJ18" s="35">
        <v>10320.99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4"/>
      <c r="CW18" s="23">
        <v>7085.33</v>
      </c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17">
        <v>3.64</v>
      </c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8" t="s">
        <v>52</v>
      </c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>
        <v>0</v>
      </c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</row>
    <row r="19" spans="1:161" s="6" customFormat="1" ht="24" customHeight="1">
      <c r="A19" s="19"/>
      <c r="B19" s="20"/>
      <c r="C19" s="20"/>
      <c r="D19" s="20"/>
      <c r="E19" s="20"/>
      <c r="F19" s="21"/>
      <c r="G19" s="15"/>
      <c r="H19" s="22" t="s">
        <v>31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34"/>
      <c r="BJ19" s="19" t="s">
        <v>74</v>
      </c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19" t="s">
        <v>76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/>
      <c r="CJ19" s="35">
        <v>11482.24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4"/>
      <c r="CW19" s="23">
        <v>7963.03</v>
      </c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17">
        <v>4.52</v>
      </c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8" t="s">
        <v>52</v>
      </c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>
        <v>0</v>
      </c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</row>
    <row r="20" spans="1:161" s="6" customFormat="1" ht="61.5" customHeight="1">
      <c r="A20" s="19"/>
      <c r="B20" s="20"/>
      <c r="C20" s="20"/>
      <c r="D20" s="20"/>
      <c r="E20" s="20"/>
      <c r="F20" s="21"/>
      <c r="G20" s="15"/>
      <c r="H20" s="22" t="s">
        <v>32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19" t="s">
        <v>46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1"/>
      <c r="BW20" s="19" t="s">
        <v>47</v>
      </c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1"/>
      <c r="CJ20" s="23">
        <v>48324.38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4"/>
      <c r="CW20" s="23">
        <v>88.72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17">
        <v>15.54</v>
      </c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8" t="s">
        <v>35</v>
      </c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>
        <v>4</v>
      </c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</row>
    <row r="21" spans="1:161" s="6" customFormat="1" ht="30" customHeight="1">
      <c r="A21" s="19"/>
      <c r="B21" s="20"/>
      <c r="C21" s="20"/>
      <c r="D21" s="20"/>
      <c r="E21" s="20"/>
      <c r="F21" s="21"/>
      <c r="G21" s="15"/>
      <c r="H21" s="22" t="s">
        <v>73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19" t="s">
        <v>77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1"/>
      <c r="BW21" s="19" t="s">
        <v>78</v>
      </c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1"/>
      <c r="CJ21" s="23">
        <v>8777.87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4"/>
      <c r="CW21" s="23">
        <v>465.53</v>
      </c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17">
        <v>2.5</v>
      </c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8" t="s">
        <v>79</v>
      </c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>
        <v>1</v>
      </c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</row>
    <row r="22" spans="1:161" s="6" customFormat="1" ht="36" customHeight="1">
      <c r="A22" s="19"/>
      <c r="B22" s="20"/>
      <c r="C22" s="20"/>
      <c r="D22" s="20"/>
      <c r="E22" s="20"/>
      <c r="F22" s="21"/>
      <c r="G22" s="15"/>
      <c r="H22" s="22" t="s">
        <v>80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19" t="s">
        <v>74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1"/>
      <c r="BW22" s="19" t="s">
        <v>76</v>
      </c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1"/>
      <c r="CJ22" s="23">
        <v>7203.04</v>
      </c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4"/>
      <c r="CW22" s="23">
        <v>5205.06</v>
      </c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17">
        <v>1.24</v>
      </c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8" t="s">
        <v>81</v>
      </c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>
        <v>1</v>
      </c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</row>
    <row r="23" spans="1:161" s="6" customFormat="1" ht="30" customHeight="1">
      <c r="A23" s="19"/>
      <c r="B23" s="20"/>
      <c r="C23" s="20"/>
      <c r="D23" s="20"/>
      <c r="E23" s="20"/>
      <c r="F23" s="21"/>
      <c r="G23" s="15"/>
      <c r="H23" s="22" t="s">
        <v>82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19" t="s">
        <v>45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19" t="s">
        <v>83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1"/>
      <c r="CJ23" s="23">
        <v>39847.36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4"/>
      <c r="CW23" s="23">
        <v>6815.17</v>
      </c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17">
        <v>9.22</v>
      </c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8" t="s">
        <v>55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>
        <v>1</v>
      </c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</row>
    <row r="24" spans="1:161" s="6" customFormat="1" ht="25.5" customHeight="1">
      <c r="A24" s="19"/>
      <c r="B24" s="20"/>
      <c r="C24" s="20"/>
      <c r="D24" s="20"/>
      <c r="E24" s="20"/>
      <c r="F24" s="21"/>
      <c r="G24" s="15"/>
      <c r="H24" s="22" t="s">
        <v>88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19" t="s">
        <v>89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1"/>
      <c r="BW24" s="19" t="s">
        <v>76</v>
      </c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1"/>
      <c r="CJ24" s="23">
        <v>28670.27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4"/>
      <c r="CW24" s="23">
        <v>9019.81</v>
      </c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17">
        <v>5.5</v>
      </c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8" t="s">
        <v>36</v>
      </c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>
        <v>0</v>
      </c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</row>
    <row r="25" spans="1:161" s="6" customFormat="1" ht="34.5" customHeight="1">
      <c r="A25" s="19"/>
      <c r="B25" s="20"/>
      <c r="C25" s="20"/>
      <c r="D25" s="20"/>
      <c r="E25" s="20"/>
      <c r="F25" s="21"/>
      <c r="G25" s="15"/>
      <c r="H25" s="22" t="s">
        <v>97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19" t="s">
        <v>89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1"/>
      <c r="BW25" s="19" t="s">
        <v>76</v>
      </c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23">
        <v>15503.8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4"/>
      <c r="CW25" s="23">
        <v>393.95</v>
      </c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17">
        <v>0.98</v>
      </c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8">
        <v>150</v>
      </c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>
        <v>1</v>
      </c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161" s="6" customFormat="1" ht="35.25" customHeight="1">
      <c r="A26" s="19"/>
      <c r="B26" s="20"/>
      <c r="C26" s="20"/>
      <c r="D26" s="20"/>
      <c r="E26" s="20"/>
      <c r="F26" s="21"/>
      <c r="G26" s="16"/>
      <c r="H26" s="22" t="s">
        <v>98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19" t="s">
        <v>54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1"/>
      <c r="BW26" s="19" t="s">
        <v>58</v>
      </c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1"/>
      <c r="CJ26" s="23">
        <v>13842.32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4"/>
      <c r="CW26" s="23">
        <v>869.49</v>
      </c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18">
        <v>4.58</v>
      </c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 t="s">
        <v>36</v>
      </c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>
        <v>5</v>
      </c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</row>
    <row r="27" spans="1:161" s="6" customFormat="1" ht="12" customHeight="1">
      <c r="A27" s="19"/>
      <c r="B27" s="20"/>
      <c r="C27" s="20"/>
      <c r="D27" s="20"/>
      <c r="E27" s="20"/>
      <c r="F27" s="21"/>
      <c r="G27" s="16"/>
      <c r="H27" s="22" t="s">
        <v>25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19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1"/>
      <c r="BW27" s="19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1"/>
      <c r="CJ27" s="23">
        <v>61032.99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4"/>
      <c r="CW27" s="23">
        <f>199.24+239.62</f>
        <v>438.86</v>
      </c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18">
        <v>4.99</v>
      </c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 t="s">
        <v>36</v>
      </c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>
        <v>1</v>
      </c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spans="1:161" s="12" customFormat="1" ht="13.5" customHeight="1">
      <c r="A28" s="27" t="s">
        <v>99</v>
      </c>
      <c r="B28" s="28"/>
      <c r="C28" s="28"/>
      <c r="D28" s="28"/>
      <c r="E28" s="28"/>
      <c r="F28" s="29"/>
      <c r="G28" s="13"/>
      <c r="H28" s="30" t="s">
        <v>100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27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31">
        <f>CJ29+CJ30+CJ31</f>
        <v>48053.25387</v>
      </c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3"/>
      <c r="CW28" s="31">
        <f>CW29+CW30+CW31+CW32</f>
        <v>93159.88739</v>
      </c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3"/>
      <c r="DJ28" s="25">
        <f>DJ29+DJ30+DJ31</f>
        <v>2.4000000000000004</v>
      </c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>
        <f>EO29+EO30+EO31</f>
        <v>3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6" customFormat="1" ht="25.5" customHeight="1">
      <c r="A29" s="19"/>
      <c r="B29" s="20"/>
      <c r="C29" s="20"/>
      <c r="D29" s="20"/>
      <c r="E29" s="20"/>
      <c r="F29" s="21"/>
      <c r="G29" s="16"/>
      <c r="H29" s="22" t="s">
        <v>101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19" t="s">
        <v>54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1"/>
      <c r="BW29" s="19" t="s">
        <v>54</v>
      </c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1"/>
      <c r="CJ29" s="23">
        <v>7385.745999999999</v>
      </c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4"/>
      <c r="CW29" s="23">
        <v>9086.96392</v>
      </c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18">
        <v>0.7</v>
      </c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 t="s">
        <v>105</v>
      </c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>
        <v>1</v>
      </c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1" s="6" customFormat="1" ht="35.25" customHeight="1">
      <c r="A30" s="19"/>
      <c r="B30" s="20"/>
      <c r="C30" s="20"/>
      <c r="D30" s="20"/>
      <c r="E30" s="20"/>
      <c r="F30" s="21"/>
      <c r="G30" s="16"/>
      <c r="H30" s="22" t="s">
        <v>102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19" t="s">
        <v>54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1"/>
      <c r="BW30" s="19" t="s">
        <v>58</v>
      </c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1"/>
      <c r="CJ30" s="23">
        <v>27570</v>
      </c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4"/>
      <c r="CW30" s="23">
        <v>9424.737360000001</v>
      </c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18">
        <v>0.4</v>
      </c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>
        <v>325</v>
      </c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>
        <v>0</v>
      </c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1" s="6" customFormat="1" ht="35.25" customHeight="1">
      <c r="A31" s="19"/>
      <c r="B31" s="20"/>
      <c r="C31" s="20"/>
      <c r="D31" s="20"/>
      <c r="E31" s="20"/>
      <c r="F31" s="21"/>
      <c r="G31" s="16"/>
      <c r="H31" s="22" t="s">
        <v>103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19" t="s">
        <v>76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1"/>
      <c r="BW31" s="19" t="s">
        <v>54</v>
      </c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1"/>
      <c r="CJ31" s="23">
        <v>13097.50787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4"/>
      <c r="CW31" s="23">
        <v>11468.46611</v>
      </c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18">
        <v>1.3</v>
      </c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 t="s">
        <v>104</v>
      </c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>
        <v>2</v>
      </c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</row>
    <row r="32" spans="1:161" s="6" customFormat="1" ht="12" customHeight="1">
      <c r="A32" s="19"/>
      <c r="B32" s="20"/>
      <c r="C32" s="20"/>
      <c r="D32" s="20"/>
      <c r="E32" s="20"/>
      <c r="F32" s="21"/>
      <c r="G32" s="16"/>
      <c r="H32" s="22" t="s">
        <v>25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19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1"/>
      <c r="BW32" s="19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1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4"/>
      <c r="CW32" s="23">
        <f>60925.07+2254.65</f>
        <v>63179.72</v>
      </c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1" s="12" customFormat="1" ht="13.5" customHeight="1">
      <c r="A33" s="27" t="s">
        <v>12</v>
      </c>
      <c r="B33" s="28"/>
      <c r="C33" s="28"/>
      <c r="D33" s="28"/>
      <c r="E33" s="28"/>
      <c r="F33" s="29"/>
      <c r="G33" s="13"/>
      <c r="H33" s="30" t="s">
        <v>63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27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9"/>
      <c r="CJ33" s="31">
        <f>CJ34+CJ35+CJ38+CJ41+CJ44+CJ47+CJ50</f>
        <v>1190718.53</v>
      </c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3"/>
      <c r="CW33" s="31">
        <f>CW34+CW35+CW38+CW41+CW44+CW47+CW50</f>
        <v>178807.35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3"/>
      <c r="DJ33" s="25">
        <f>DJ34+DJ35+DJ38+DJ41+DJ44+DJ47+DJ50</f>
        <v>132.42000000000002</v>
      </c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6" t="s">
        <v>86</v>
      </c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>
        <f>EO34+EO35+EO38+EO41+EO44+EO47+EO50</f>
        <v>11</v>
      </c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6" customFormat="1" ht="36" customHeight="1">
      <c r="A34" s="19"/>
      <c r="B34" s="20"/>
      <c r="C34" s="20"/>
      <c r="D34" s="20"/>
      <c r="E34" s="20"/>
      <c r="F34" s="21"/>
      <c r="G34" s="15"/>
      <c r="H34" s="22" t="s">
        <v>38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19" t="s">
        <v>69</v>
      </c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1"/>
      <c r="BW34" s="19" t="s">
        <v>70</v>
      </c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1"/>
      <c r="CJ34" s="23">
        <v>268053.8</v>
      </c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4"/>
      <c r="CW34" s="23">
        <v>4435.58</v>
      </c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17">
        <v>19.73</v>
      </c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8">
        <v>426</v>
      </c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>
        <v>0</v>
      </c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6" customFormat="1" ht="37.5" customHeight="1">
      <c r="A35" s="19"/>
      <c r="B35" s="20"/>
      <c r="C35" s="20"/>
      <c r="D35" s="20"/>
      <c r="E35" s="20"/>
      <c r="F35" s="21"/>
      <c r="G35" s="15"/>
      <c r="H35" s="22" t="s">
        <v>71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19" t="s">
        <v>48</v>
      </c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1"/>
      <c r="BW35" s="19" t="s">
        <v>44</v>
      </c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1"/>
      <c r="CJ35" s="23">
        <v>67233.18</v>
      </c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4"/>
      <c r="CW35" s="23">
        <v>2488.5</v>
      </c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17">
        <v>12.99</v>
      </c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8" t="s">
        <v>72</v>
      </c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>
        <v>1</v>
      </c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6" customFormat="1" ht="12">
      <c r="A36" s="19"/>
      <c r="B36" s="20"/>
      <c r="C36" s="20"/>
      <c r="D36" s="20"/>
      <c r="E36" s="20"/>
      <c r="F36" s="21"/>
      <c r="G36" s="15"/>
      <c r="H36" s="22" t="s">
        <v>93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19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1"/>
      <c r="BW36" s="19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1"/>
      <c r="CJ36" s="23">
        <f>CJ35-CJ37</f>
        <v>66108.37999999999</v>
      </c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4"/>
      <c r="CW36" s="23">
        <v>2488.67</v>
      </c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</row>
    <row r="37" spans="1:161" s="6" customFormat="1" ht="12">
      <c r="A37" s="19"/>
      <c r="B37" s="20"/>
      <c r="C37" s="20"/>
      <c r="D37" s="20"/>
      <c r="E37" s="20"/>
      <c r="F37" s="21"/>
      <c r="G37" s="15"/>
      <c r="H37" s="22" t="s">
        <v>94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34"/>
      <c r="BJ37" s="19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1"/>
      <c r="BW37" s="19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1"/>
      <c r="CJ37" s="35">
        <v>1124.8</v>
      </c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4"/>
      <c r="CW37" s="23">
        <v>0</v>
      </c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pans="1:161" s="6" customFormat="1" ht="12">
      <c r="A38" s="19"/>
      <c r="B38" s="20"/>
      <c r="C38" s="20"/>
      <c r="D38" s="20"/>
      <c r="E38" s="20"/>
      <c r="F38" s="21"/>
      <c r="G38" s="15"/>
      <c r="H38" s="22" t="s">
        <v>33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19" t="s">
        <v>46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1"/>
      <c r="BW38" s="19" t="s">
        <v>49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1"/>
      <c r="CJ38" s="23">
        <v>73520.75</v>
      </c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4"/>
      <c r="CW38" s="23">
        <v>897.25</v>
      </c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17">
        <v>21.13</v>
      </c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8" t="s">
        <v>36</v>
      </c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>
        <v>3</v>
      </c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</row>
    <row r="39" spans="1:161" s="6" customFormat="1" ht="12">
      <c r="A39" s="19"/>
      <c r="B39" s="20"/>
      <c r="C39" s="20"/>
      <c r="D39" s="20"/>
      <c r="E39" s="20"/>
      <c r="F39" s="21"/>
      <c r="G39" s="15"/>
      <c r="H39" s="22" t="s">
        <v>93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19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1"/>
      <c r="BW39" s="19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1"/>
      <c r="CJ39" s="23">
        <f>CJ38-CJ40</f>
        <v>69720.75</v>
      </c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4"/>
      <c r="CW39" s="23">
        <v>2488.67</v>
      </c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</row>
    <row r="40" spans="1:161" s="6" customFormat="1" ht="12">
      <c r="A40" s="19"/>
      <c r="B40" s="20"/>
      <c r="C40" s="20"/>
      <c r="D40" s="20"/>
      <c r="E40" s="20"/>
      <c r="F40" s="21"/>
      <c r="G40" s="15"/>
      <c r="H40" s="22" t="s">
        <v>94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34"/>
      <c r="BJ40" s="19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1"/>
      <c r="BW40" s="19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1"/>
      <c r="CJ40" s="35">
        <v>3800</v>
      </c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4"/>
      <c r="CW40" s="23">
        <v>0</v>
      </c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6" customFormat="1" ht="25.5" customHeight="1">
      <c r="A41" s="19"/>
      <c r="B41" s="20"/>
      <c r="C41" s="20"/>
      <c r="D41" s="20"/>
      <c r="E41" s="20"/>
      <c r="F41" s="21"/>
      <c r="G41" s="15"/>
      <c r="H41" s="22" t="s">
        <v>84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19" t="s">
        <v>85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1"/>
      <c r="BW41" s="19" t="s">
        <v>75</v>
      </c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1"/>
      <c r="CJ41" s="23">
        <v>96004.57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4"/>
      <c r="CW41" s="23">
        <v>26622.28</v>
      </c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17">
        <v>16.18</v>
      </c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8" t="s">
        <v>37</v>
      </c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>
        <v>1</v>
      </c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161" s="6" customFormat="1" ht="12">
      <c r="A42" s="19"/>
      <c r="B42" s="20"/>
      <c r="C42" s="20"/>
      <c r="D42" s="20"/>
      <c r="E42" s="20"/>
      <c r="F42" s="21"/>
      <c r="G42" s="15"/>
      <c r="H42" s="22" t="s">
        <v>93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19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1"/>
      <c r="BW42" s="19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1"/>
      <c r="CJ42" s="23">
        <f>CJ41-CJ43</f>
        <v>94270.34000000001</v>
      </c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4"/>
      <c r="CW42" s="23">
        <f>CW41-CW43</f>
        <v>25537.92</v>
      </c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6" customFormat="1" ht="12">
      <c r="A43" s="19"/>
      <c r="B43" s="20"/>
      <c r="C43" s="20"/>
      <c r="D43" s="20"/>
      <c r="E43" s="20"/>
      <c r="F43" s="21"/>
      <c r="G43" s="15"/>
      <c r="H43" s="22" t="s">
        <v>94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34"/>
      <c r="BJ43" s="19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1"/>
      <c r="BW43" s="19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1"/>
      <c r="CJ43" s="35">
        <v>1734.23</v>
      </c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4"/>
      <c r="CW43" s="23">
        <v>1084.36</v>
      </c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</row>
    <row r="44" spans="1:161" s="6" customFormat="1" ht="25.5" customHeight="1">
      <c r="A44" s="19"/>
      <c r="B44" s="20"/>
      <c r="C44" s="20"/>
      <c r="D44" s="20"/>
      <c r="E44" s="20"/>
      <c r="F44" s="21"/>
      <c r="G44" s="15"/>
      <c r="H44" s="22" t="s">
        <v>87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19" t="s">
        <v>90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1"/>
      <c r="BW44" s="19" t="s">
        <v>49</v>
      </c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1"/>
      <c r="CJ44" s="23">
        <v>84710.76</v>
      </c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4"/>
      <c r="CW44" s="23">
        <v>232.86</v>
      </c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17">
        <v>30.4</v>
      </c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8" t="s">
        <v>37</v>
      </c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>
        <v>3</v>
      </c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</row>
    <row r="45" spans="1:161" s="6" customFormat="1" ht="12">
      <c r="A45" s="19"/>
      <c r="B45" s="20"/>
      <c r="C45" s="20"/>
      <c r="D45" s="20"/>
      <c r="E45" s="20"/>
      <c r="F45" s="21"/>
      <c r="G45" s="15"/>
      <c r="H45" s="22" t="s">
        <v>93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19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1"/>
      <c r="BW45" s="19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1"/>
      <c r="CJ45" s="23">
        <f>CJ44-CJ46</f>
        <v>81531.87</v>
      </c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4"/>
      <c r="CW45" s="23">
        <f>CW44-CW46</f>
        <v>232.86</v>
      </c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</row>
    <row r="46" spans="1:161" s="6" customFormat="1" ht="12">
      <c r="A46" s="19"/>
      <c r="B46" s="20"/>
      <c r="C46" s="20"/>
      <c r="D46" s="20"/>
      <c r="E46" s="20"/>
      <c r="F46" s="21"/>
      <c r="G46" s="15"/>
      <c r="H46" s="22" t="s">
        <v>94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34"/>
      <c r="BJ46" s="19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1"/>
      <c r="BW46" s="19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1"/>
      <c r="CJ46" s="35">
        <v>3178.89</v>
      </c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4"/>
      <c r="CW46" s="23">
        <v>0</v>
      </c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</row>
    <row r="47" spans="1:161" s="6" customFormat="1" ht="35.25" customHeight="1">
      <c r="A47" s="19"/>
      <c r="B47" s="20"/>
      <c r="C47" s="20"/>
      <c r="D47" s="20"/>
      <c r="E47" s="20"/>
      <c r="F47" s="21"/>
      <c r="G47" s="15"/>
      <c r="H47" s="22" t="s">
        <v>91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19" t="s">
        <v>92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1"/>
      <c r="BW47" s="19" t="s">
        <v>44</v>
      </c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1"/>
      <c r="CJ47" s="23">
        <v>86197.69</v>
      </c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4"/>
      <c r="CW47" s="23">
        <v>37.34</v>
      </c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17">
        <v>15</v>
      </c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8" t="s">
        <v>36</v>
      </c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>
        <v>3</v>
      </c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</row>
    <row r="48" spans="1:161" s="6" customFormat="1" ht="12">
      <c r="A48" s="19"/>
      <c r="B48" s="20"/>
      <c r="C48" s="20"/>
      <c r="D48" s="20"/>
      <c r="E48" s="20"/>
      <c r="F48" s="21"/>
      <c r="G48" s="15"/>
      <c r="H48" s="22" t="s">
        <v>93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19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1"/>
      <c r="BW48" s="19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1"/>
      <c r="CJ48" s="23">
        <f>CJ47-CJ49</f>
        <v>84463.46</v>
      </c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4"/>
      <c r="CW48" s="23">
        <f>CW47-CW49</f>
        <v>37.34</v>
      </c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</row>
    <row r="49" spans="1:161" s="6" customFormat="1" ht="12">
      <c r="A49" s="19"/>
      <c r="B49" s="20"/>
      <c r="C49" s="20"/>
      <c r="D49" s="20"/>
      <c r="E49" s="20"/>
      <c r="F49" s="21"/>
      <c r="G49" s="15"/>
      <c r="H49" s="22" t="s">
        <v>94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34"/>
      <c r="BJ49" s="19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1"/>
      <c r="BW49" s="19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1"/>
      <c r="CJ49" s="35">
        <v>1734.23</v>
      </c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4"/>
      <c r="CW49" s="23">
        <v>0</v>
      </c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</row>
    <row r="50" spans="1:161" s="6" customFormat="1" ht="39.75" customHeight="1">
      <c r="A50" s="19"/>
      <c r="B50" s="20"/>
      <c r="C50" s="20"/>
      <c r="D50" s="20"/>
      <c r="E50" s="20"/>
      <c r="F50" s="21"/>
      <c r="G50" s="15"/>
      <c r="H50" s="22" t="s">
        <v>50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19" t="s">
        <v>51</v>
      </c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1"/>
      <c r="BW50" s="19" t="s">
        <v>34</v>
      </c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1"/>
      <c r="CJ50" s="23">
        <v>514997.78</v>
      </c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4"/>
      <c r="CW50" s="23">
        <v>144093.54</v>
      </c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17">
        <v>16.99</v>
      </c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8" t="s">
        <v>52</v>
      </c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>
        <v>0</v>
      </c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pans="1:161" s="12" customFormat="1" ht="12.75" customHeight="1">
      <c r="A51" s="27" t="s">
        <v>60</v>
      </c>
      <c r="B51" s="28"/>
      <c r="C51" s="28"/>
      <c r="D51" s="28"/>
      <c r="E51" s="28"/>
      <c r="F51" s="29"/>
      <c r="G51" s="13"/>
      <c r="H51" s="30" t="s">
        <v>64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27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9"/>
      <c r="BW51" s="27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9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3"/>
      <c r="CW51" s="31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</row>
    <row r="52" spans="1:161" s="12" customFormat="1" ht="25.5" customHeight="1">
      <c r="A52" s="27"/>
      <c r="B52" s="28"/>
      <c r="C52" s="28"/>
      <c r="D52" s="28"/>
      <c r="E52" s="28"/>
      <c r="F52" s="29"/>
      <c r="G52" s="68" t="s">
        <v>56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69"/>
      <c r="BJ52" s="27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9"/>
      <c r="BW52" s="27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9"/>
      <c r="CJ52" s="47">
        <f>CJ53</f>
        <v>78167.39688999999</v>
      </c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3"/>
      <c r="CW52" s="47">
        <f>CW53+CW54</f>
        <v>89144.26351000002</v>
      </c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3"/>
      <c r="DJ52" s="67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3"/>
      <c r="DY52" s="67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3"/>
      <c r="EO52" s="67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3"/>
    </row>
    <row r="53" spans="1:161" s="6" customFormat="1" ht="25.5" customHeight="1">
      <c r="A53" s="19"/>
      <c r="B53" s="20"/>
      <c r="C53" s="20"/>
      <c r="D53" s="20"/>
      <c r="E53" s="20"/>
      <c r="F53" s="21"/>
      <c r="G53" s="75" t="s">
        <v>57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7"/>
      <c r="BJ53" s="19" t="s">
        <v>53</v>
      </c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1"/>
      <c r="BW53" s="19" t="s">
        <v>54</v>
      </c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1"/>
      <c r="CJ53" s="35">
        <v>78167.39688999999</v>
      </c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74"/>
      <c r="CW53" s="35">
        <v>77520.57351000002</v>
      </c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74"/>
      <c r="DJ53" s="70">
        <v>5</v>
      </c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2"/>
      <c r="DY53" s="73" t="s">
        <v>59</v>
      </c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74"/>
      <c r="EO53" s="73">
        <v>0</v>
      </c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74"/>
    </row>
    <row r="54" spans="1:161" s="6" customFormat="1" ht="12">
      <c r="A54" s="19"/>
      <c r="B54" s="20"/>
      <c r="C54" s="20"/>
      <c r="D54" s="20"/>
      <c r="E54" s="20"/>
      <c r="F54" s="21"/>
      <c r="G54" s="78" t="s">
        <v>27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80"/>
      <c r="BJ54" s="19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1"/>
      <c r="BW54" s="19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1"/>
      <c r="CJ54" s="35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74"/>
      <c r="CW54" s="35">
        <v>11623.69</v>
      </c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74"/>
      <c r="DJ54" s="73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74"/>
      <c r="DY54" s="73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74"/>
      <c r="EO54" s="73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74"/>
    </row>
    <row r="55" spans="1:161" s="6" customFormat="1" ht="25.5" customHeight="1">
      <c r="A55" s="19"/>
      <c r="B55" s="20"/>
      <c r="C55" s="20"/>
      <c r="D55" s="20"/>
      <c r="E55" s="20"/>
      <c r="F55" s="21"/>
      <c r="G55" s="81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3"/>
      <c r="BJ55" s="19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1"/>
      <c r="BW55" s="19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1"/>
      <c r="CJ55" s="35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74"/>
      <c r="CW55" s="35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74"/>
      <c r="DJ55" s="73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74"/>
      <c r="DY55" s="73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74"/>
      <c r="EO55" s="73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74"/>
    </row>
    <row r="56" spans="1:161" s="6" customFormat="1" ht="25.5" customHeight="1">
      <c r="A56" s="19"/>
      <c r="B56" s="20"/>
      <c r="C56" s="20"/>
      <c r="D56" s="20"/>
      <c r="E56" s="20"/>
      <c r="F56" s="21"/>
      <c r="G56" s="81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3"/>
      <c r="BJ56" s="19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1"/>
      <c r="BW56" s="19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1"/>
      <c r="CJ56" s="35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74"/>
      <c r="CW56" s="35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74"/>
      <c r="DJ56" s="73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74"/>
      <c r="DY56" s="73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74"/>
      <c r="EO56" s="73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74"/>
    </row>
    <row r="57" spans="1:161" s="12" customFormat="1" ht="12.75" customHeight="1">
      <c r="A57" s="27" t="s">
        <v>13</v>
      </c>
      <c r="B57" s="28"/>
      <c r="C57" s="28"/>
      <c r="D57" s="28"/>
      <c r="E57" s="28"/>
      <c r="F57" s="29"/>
      <c r="G57" s="13"/>
      <c r="H57" s="56" t="s">
        <v>65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27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9"/>
      <c r="BW57" s="27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9"/>
      <c r="CJ57" s="27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9"/>
      <c r="CW57" s="84">
        <v>0</v>
      </c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67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3"/>
      <c r="DY57" s="67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3"/>
      <c r="EO57" s="67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3"/>
    </row>
    <row r="58" spans="1:161" s="12" customFormat="1" ht="12.75" customHeight="1">
      <c r="A58" s="27" t="s">
        <v>14</v>
      </c>
      <c r="B58" s="28"/>
      <c r="C58" s="28"/>
      <c r="D58" s="28"/>
      <c r="E58" s="28"/>
      <c r="F58" s="29"/>
      <c r="G58" s="13"/>
      <c r="H58" s="56" t="s">
        <v>66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27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27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9"/>
      <c r="CJ58" s="27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9"/>
      <c r="CW58" s="31">
        <f>CW60</f>
        <v>39265.95</v>
      </c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67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3"/>
      <c r="DY58" s="67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3"/>
      <c r="EO58" s="67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3"/>
    </row>
    <row r="59" spans="1:161" s="6" customFormat="1" ht="15.75" customHeight="1">
      <c r="A59" s="59"/>
      <c r="B59" s="60"/>
      <c r="C59" s="60"/>
      <c r="D59" s="60"/>
      <c r="E59" s="60"/>
      <c r="F59" s="61"/>
      <c r="G59" s="7"/>
      <c r="H59" s="86" t="s">
        <v>26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7"/>
      <c r="BJ59" s="19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1"/>
      <c r="BW59" s="19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1"/>
      <c r="CJ59" s="19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1"/>
      <c r="CW59" s="85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6"/>
      <c r="DJ59" s="73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74"/>
      <c r="DY59" s="73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74"/>
      <c r="EO59" s="73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74"/>
    </row>
    <row r="60" spans="1:161" s="6" customFormat="1" ht="12.75" customHeight="1" thickBot="1">
      <c r="A60" s="88"/>
      <c r="B60" s="89"/>
      <c r="C60" s="89"/>
      <c r="D60" s="89"/>
      <c r="E60" s="89"/>
      <c r="F60" s="90"/>
      <c r="G60" s="8"/>
      <c r="H60" s="99" t="s">
        <v>25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100"/>
      <c r="BJ60" s="88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90"/>
      <c r="BW60" s="88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90"/>
      <c r="CJ60" s="88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90"/>
      <c r="CW60" s="91">
        <v>39265.95</v>
      </c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3"/>
      <c r="DJ60" s="94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6"/>
      <c r="DY60" s="94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6"/>
      <c r="EO60" s="94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6"/>
    </row>
    <row r="61" ht="6.75" customHeight="1"/>
    <row r="62" s="9" customFormat="1" ht="11.25"/>
    <row r="63" spans="1:161" s="9" customFormat="1" ht="35.25" customHeight="1">
      <c r="A63" s="97" t="s">
        <v>106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</row>
    <row r="64" spans="1:161" s="9" customFormat="1" ht="35.2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</row>
    <row r="65" spans="1:161" s="9" customFormat="1" ht="13.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</row>
    <row r="66" spans="1:161" s="9" customFormat="1" ht="35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</row>
    <row r="67" ht="3" customHeight="1"/>
    <row r="73" s="9" customFormat="1" ht="11.25">
      <c r="A73" s="9" t="s">
        <v>39</v>
      </c>
    </row>
    <row r="74" spans="1:161" s="9" customFormat="1" ht="24" customHeight="1">
      <c r="A74" s="98" t="s">
        <v>40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</row>
    <row r="75" spans="1:161" s="9" customFormat="1" ht="24" customHeight="1">
      <c r="A75" s="98" t="s">
        <v>41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</row>
    <row r="76" spans="1:161" s="9" customFormat="1" ht="13.5" customHeight="1">
      <c r="A76" s="98" t="s">
        <v>42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</row>
    <row r="77" spans="1:161" s="9" customFormat="1" ht="13.5" customHeight="1">
      <c r="A77" s="101" t="s">
        <v>43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</row>
  </sheetData>
  <sheetProtection/>
  <mergeCells count="474"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DY29:EN29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DJ28:DX28"/>
    <mergeCell ref="DY28:EN28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A28:F28"/>
    <mergeCell ref="H28:BI28"/>
    <mergeCell ref="BJ28:BV28"/>
    <mergeCell ref="BW28:CI28"/>
    <mergeCell ref="CJ28:CV28"/>
    <mergeCell ref="CW28:DI28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DJ24:DX24"/>
    <mergeCell ref="DY24:EN24"/>
    <mergeCell ref="EO24:FE24"/>
    <mergeCell ref="DY25:EN25"/>
    <mergeCell ref="EO25:FE25"/>
    <mergeCell ref="DJ26:DX26"/>
    <mergeCell ref="DY26:EN26"/>
    <mergeCell ref="A44:F44"/>
    <mergeCell ref="H44:BI44"/>
    <mergeCell ref="BJ44:BV44"/>
    <mergeCell ref="BW44:CI44"/>
    <mergeCell ref="CJ44:CV44"/>
    <mergeCell ref="CW44:DI44"/>
    <mergeCell ref="DJ44:DX44"/>
    <mergeCell ref="CW47:DI47"/>
    <mergeCell ref="DJ47:DX47"/>
    <mergeCell ref="DY47:EN47"/>
    <mergeCell ref="EO47:FE47"/>
    <mergeCell ref="DY44:EN44"/>
    <mergeCell ref="EO44:FE44"/>
    <mergeCell ref="DY46:EN46"/>
    <mergeCell ref="EO46:FE46"/>
    <mergeCell ref="CW46:DI46"/>
    <mergeCell ref="A24:F24"/>
    <mergeCell ref="H24:BI24"/>
    <mergeCell ref="BJ24:BV24"/>
    <mergeCell ref="BW24:CI24"/>
    <mergeCell ref="CJ24:CV24"/>
    <mergeCell ref="CW24:DI24"/>
    <mergeCell ref="A66:FE66"/>
    <mergeCell ref="A74:FE74"/>
    <mergeCell ref="A75:FE75"/>
    <mergeCell ref="A76:FE76"/>
    <mergeCell ref="A77:FE77"/>
    <mergeCell ref="A47:F47"/>
    <mergeCell ref="H47:BI47"/>
    <mergeCell ref="BJ47:BV47"/>
    <mergeCell ref="BW47:CI47"/>
    <mergeCell ref="CJ47:CV47"/>
    <mergeCell ref="A63:FE63"/>
    <mergeCell ref="A64:FE64"/>
    <mergeCell ref="A65:FE65"/>
    <mergeCell ref="A60:F60"/>
    <mergeCell ref="H60:BI60"/>
    <mergeCell ref="BJ60:BV60"/>
    <mergeCell ref="BW60:CI60"/>
    <mergeCell ref="A58:F58"/>
    <mergeCell ref="CJ60:CV60"/>
    <mergeCell ref="CW60:DI60"/>
    <mergeCell ref="EO59:FE59"/>
    <mergeCell ref="DJ60:DX60"/>
    <mergeCell ref="DY60:EN60"/>
    <mergeCell ref="EO60:FE60"/>
    <mergeCell ref="DY59:EN59"/>
    <mergeCell ref="BJ58:BV58"/>
    <mergeCell ref="BW58:CI58"/>
    <mergeCell ref="DJ57:DX57"/>
    <mergeCell ref="DY57:EN57"/>
    <mergeCell ref="DY58:EN58"/>
    <mergeCell ref="EO58:FE58"/>
    <mergeCell ref="A59:F59"/>
    <mergeCell ref="H59:BI59"/>
    <mergeCell ref="BJ59:BV59"/>
    <mergeCell ref="BW59:CI59"/>
    <mergeCell ref="CJ59:CV59"/>
    <mergeCell ref="H58:BI58"/>
    <mergeCell ref="CJ58:CV58"/>
    <mergeCell ref="CW57:DI57"/>
    <mergeCell ref="DJ59:DX59"/>
    <mergeCell ref="CW59:DI59"/>
    <mergeCell ref="EO57:FE57"/>
    <mergeCell ref="DJ56:DX56"/>
    <mergeCell ref="DY56:EN56"/>
    <mergeCell ref="EO56:FE56"/>
    <mergeCell ref="CW58:DI58"/>
    <mergeCell ref="DJ58:DX58"/>
    <mergeCell ref="CW56:DI56"/>
    <mergeCell ref="A57:F57"/>
    <mergeCell ref="H57:BI57"/>
    <mergeCell ref="BJ57:BV57"/>
    <mergeCell ref="BW57:CI57"/>
    <mergeCell ref="CJ57:CV57"/>
    <mergeCell ref="A56:F56"/>
    <mergeCell ref="G56:BI56"/>
    <mergeCell ref="BJ56:BV56"/>
    <mergeCell ref="BW56:CI56"/>
    <mergeCell ref="CJ56:CV56"/>
    <mergeCell ref="EO54:FE54"/>
    <mergeCell ref="A55:F55"/>
    <mergeCell ref="G55:BI55"/>
    <mergeCell ref="BJ55:BV55"/>
    <mergeCell ref="BW55:CI55"/>
    <mergeCell ref="CJ55:CV55"/>
    <mergeCell ref="CW55:DI55"/>
    <mergeCell ref="DJ55:DX55"/>
    <mergeCell ref="DY55:EN55"/>
    <mergeCell ref="EO55:FE55"/>
    <mergeCell ref="A54:F54"/>
    <mergeCell ref="G54:BI54"/>
    <mergeCell ref="BJ54:BV54"/>
    <mergeCell ref="BW54:CI54"/>
    <mergeCell ref="CJ54:CV54"/>
    <mergeCell ref="CW54:DI54"/>
    <mergeCell ref="DJ54:DX54"/>
    <mergeCell ref="DY54:EN54"/>
    <mergeCell ref="DJ53:DX53"/>
    <mergeCell ref="DY53:EN53"/>
    <mergeCell ref="EO53:FE53"/>
    <mergeCell ref="A53:F53"/>
    <mergeCell ref="G53:BI53"/>
    <mergeCell ref="BJ53:BV53"/>
    <mergeCell ref="BW53:CI53"/>
    <mergeCell ref="CJ53:CV53"/>
    <mergeCell ref="CW53:DI53"/>
    <mergeCell ref="A52:F52"/>
    <mergeCell ref="G52:BI52"/>
    <mergeCell ref="BJ52:BV52"/>
    <mergeCell ref="BW52:CI52"/>
    <mergeCell ref="CJ52:CV52"/>
    <mergeCell ref="CW52:DI52"/>
    <mergeCell ref="DJ52:DX52"/>
    <mergeCell ref="DY52:EN52"/>
    <mergeCell ref="EO52:FE52"/>
    <mergeCell ref="DJ51:DX51"/>
    <mergeCell ref="DY51:EN51"/>
    <mergeCell ref="EO51:FE51"/>
    <mergeCell ref="A51:F51"/>
    <mergeCell ref="H51:BI51"/>
    <mergeCell ref="BJ51:BV51"/>
    <mergeCell ref="BW51:CI51"/>
    <mergeCell ref="CJ51:CV51"/>
    <mergeCell ref="CW51:DI51"/>
    <mergeCell ref="EO50:FE50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EO27:FE27"/>
    <mergeCell ref="DY41:EN41"/>
    <mergeCell ref="EO41:FE41"/>
    <mergeCell ref="A50:F50"/>
    <mergeCell ref="H50:BI50"/>
    <mergeCell ref="BJ50:BV50"/>
    <mergeCell ref="BW50:CI50"/>
    <mergeCell ref="CJ50:CV50"/>
    <mergeCell ref="CW50:DI50"/>
    <mergeCell ref="DJ50:DX50"/>
    <mergeCell ref="DY50:EN50"/>
    <mergeCell ref="DJ38:DX38"/>
    <mergeCell ref="DY38:EN38"/>
    <mergeCell ref="EO38:FE38"/>
    <mergeCell ref="A41:F41"/>
    <mergeCell ref="H41:BI41"/>
    <mergeCell ref="BJ41:BV41"/>
    <mergeCell ref="BW41:CI41"/>
    <mergeCell ref="CJ41:CV41"/>
    <mergeCell ref="CW41:DI41"/>
    <mergeCell ref="DJ41:DX41"/>
    <mergeCell ref="A38:F38"/>
    <mergeCell ref="H38:BI38"/>
    <mergeCell ref="BJ38:BV38"/>
    <mergeCell ref="BW38:CI38"/>
    <mergeCell ref="CJ38:CV38"/>
    <mergeCell ref="CW38:DI38"/>
    <mergeCell ref="EO48:FE48"/>
    <mergeCell ref="A49:F49"/>
    <mergeCell ref="H49:BI49"/>
    <mergeCell ref="BJ49:BV49"/>
    <mergeCell ref="BW49:CI49"/>
    <mergeCell ref="CJ49:CV49"/>
    <mergeCell ref="CW49:DI49"/>
    <mergeCell ref="DJ49:DX49"/>
    <mergeCell ref="DY49:EN49"/>
    <mergeCell ref="EO49:FE49"/>
    <mergeCell ref="A48:F48"/>
    <mergeCell ref="H48:BI48"/>
    <mergeCell ref="BJ48:BV48"/>
    <mergeCell ref="BW48:CI48"/>
    <mergeCell ref="CJ48:CV48"/>
    <mergeCell ref="CW48:DI48"/>
    <mergeCell ref="DJ48:DX48"/>
    <mergeCell ref="DY48:EN48"/>
    <mergeCell ref="DJ45:DX45"/>
    <mergeCell ref="DY45:EN45"/>
    <mergeCell ref="EO45:FE45"/>
    <mergeCell ref="A46:F46"/>
    <mergeCell ref="H46:BI46"/>
    <mergeCell ref="BJ46:BV46"/>
    <mergeCell ref="BW46:CI46"/>
    <mergeCell ref="CJ46:CV46"/>
    <mergeCell ref="DJ46:DX46"/>
    <mergeCell ref="A45:F45"/>
    <mergeCell ref="H45:BI45"/>
    <mergeCell ref="BJ45:BV45"/>
    <mergeCell ref="BW45:CI45"/>
    <mergeCell ref="CJ45:CV45"/>
    <mergeCell ref="CW45:DI45"/>
    <mergeCell ref="EO42:FE42"/>
    <mergeCell ref="A43:F43"/>
    <mergeCell ref="H43:BI43"/>
    <mergeCell ref="BJ43:BV43"/>
    <mergeCell ref="BW43:CI43"/>
    <mergeCell ref="CJ43:CV43"/>
    <mergeCell ref="CW43:DI43"/>
    <mergeCell ref="DJ43:DX43"/>
    <mergeCell ref="DY43:EN43"/>
    <mergeCell ref="EO43:FE43"/>
    <mergeCell ref="DY40:EN40"/>
    <mergeCell ref="EO40:FE40"/>
    <mergeCell ref="A42:F42"/>
    <mergeCell ref="H42:BI42"/>
    <mergeCell ref="BJ42:BV42"/>
    <mergeCell ref="BW42:CI42"/>
    <mergeCell ref="CJ42:CV42"/>
    <mergeCell ref="CW42:DI42"/>
    <mergeCell ref="DJ42:DX42"/>
    <mergeCell ref="DY42:EN42"/>
    <mergeCell ref="EO35:FE35"/>
    <mergeCell ref="DY39:EN39"/>
    <mergeCell ref="EO39:FE39"/>
    <mergeCell ref="A40:F40"/>
    <mergeCell ref="H40:BI40"/>
    <mergeCell ref="BJ40:BV40"/>
    <mergeCell ref="BW40:CI40"/>
    <mergeCell ref="CJ40:CV40"/>
    <mergeCell ref="CW40:DI40"/>
    <mergeCell ref="DJ40:DX40"/>
    <mergeCell ref="DY34:EN34"/>
    <mergeCell ref="EO34:FE34"/>
    <mergeCell ref="A35:F35"/>
    <mergeCell ref="H35:BI35"/>
    <mergeCell ref="BJ35:BV35"/>
    <mergeCell ref="BW35:CI35"/>
    <mergeCell ref="CJ35:CV35"/>
    <mergeCell ref="CW35:DI35"/>
    <mergeCell ref="DJ35:DX35"/>
    <mergeCell ref="DY35:EN35"/>
    <mergeCell ref="DJ33:DX33"/>
    <mergeCell ref="DY33:EN33"/>
    <mergeCell ref="EO33:FE33"/>
    <mergeCell ref="A34:F34"/>
    <mergeCell ref="H34:BI34"/>
    <mergeCell ref="BJ34:BV34"/>
    <mergeCell ref="BW34:CI34"/>
    <mergeCell ref="CJ34:CV34"/>
    <mergeCell ref="CW34:DI34"/>
    <mergeCell ref="DJ34:DX34"/>
    <mergeCell ref="A33:F33"/>
    <mergeCell ref="H33:BI33"/>
    <mergeCell ref="BJ33:BV33"/>
    <mergeCell ref="BW33:CI33"/>
    <mergeCell ref="CJ33:CV33"/>
    <mergeCell ref="CW33:DI3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Y10:EN10"/>
    <mergeCell ref="EO10:FE10"/>
    <mergeCell ref="EN5:ET5"/>
    <mergeCell ref="EU5:EX5"/>
    <mergeCell ref="BY6:DO6"/>
    <mergeCell ref="A7:FE7"/>
    <mergeCell ref="A9:F10"/>
    <mergeCell ref="G9:BI10"/>
    <mergeCell ref="BJ9:CI9"/>
    <mergeCell ref="CJ9:DI9"/>
    <mergeCell ref="DJ9:FE9"/>
    <mergeCell ref="BJ10:BV10"/>
    <mergeCell ref="A36:F36"/>
    <mergeCell ref="H36:BI36"/>
    <mergeCell ref="BJ36:BV36"/>
    <mergeCell ref="BW36:CI36"/>
    <mergeCell ref="CJ36:CV36"/>
    <mergeCell ref="CW36:DI36"/>
    <mergeCell ref="DJ36:DX36"/>
    <mergeCell ref="DY36:EN36"/>
    <mergeCell ref="EO36:FE36"/>
    <mergeCell ref="A37:F37"/>
    <mergeCell ref="H37:BI37"/>
    <mergeCell ref="BJ37:BV37"/>
    <mergeCell ref="BW37:CI37"/>
    <mergeCell ref="CJ37:CV37"/>
    <mergeCell ref="CW37:DI37"/>
    <mergeCell ref="DJ37:DX37"/>
    <mergeCell ref="DY37:EN37"/>
    <mergeCell ref="EO37:FE37"/>
    <mergeCell ref="EO26:FE26"/>
    <mergeCell ref="A39:F39"/>
    <mergeCell ref="H39:BI39"/>
    <mergeCell ref="BJ39:BV39"/>
    <mergeCell ref="BW39:CI39"/>
    <mergeCell ref="CJ39:CV39"/>
    <mergeCell ref="CW39:DI39"/>
    <mergeCell ref="DJ39:DX39"/>
    <mergeCell ref="A26:F26"/>
    <mergeCell ref="H26:BI26"/>
    <mergeCell ref="BJ26:BV26"/>
    <mergeCell ref="BW26:CI26"/>
    <mergeCell ref="CJ26:CV26"/>
    <mergeCell ref="CW26:DI26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DY22:EN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A25:F25"/>
    <mergeCell ref="H25:BI25"/>
    <mergeCell ref="BJ25:BV25"/>
    <mergeCell ref="BW25:CI25"/>
    <mergeCell ref="CJ25:CV25"/>
    <mergeCell ref="CW25:DI25"/>
    <mergeCell ref="DJ25:DX25"/>
  </mergeCells>
  <printOptions/>
  <pageMargins left="0.5905511811023623" right="0.5118110236220472" top="0.51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Ратанов Игорь Викторович</cp:lastModifiedBy>
  <cp:lastPrinted>2017-06-15T12:38:12Z</cp:lastPrinted>
  <dcterms:created xsi:type="dcterms:W3CDTF">2011-03-28T12:32:14Z</dcterms:created>
  <dcterms:modified xsi:type="dcterms:W3CDTF">2017-07-21T12:05:01Z</dcterms:modified>
  <cp:category/>
  <cp:version/>
  <cp:contentType/>
  <cp:contentStatus/>
</cp:coreProperties>
</file>