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2120" windowHeight="8925" activeTab="0"/>
  </bookViews>
  <sheets>
    <sheet name="план - 2015 год" sheetId="1" r:id="rId1"/>
  </sheets>
  <definedNames>
    <definedName name="_xlnm.Print_Titles" localSheetId="0">'план - 2015 год'!$9:$11</definedName>
    <definedName name="_xlnm.Print_Area" localSheetId="0">'план - 2015 год'!$A$1:$FE$60</definedName>
  </definedNames>
  <calcPr fullCalcOnLoad="1"/>
</workbook>
</file>

<file path=xl/sharedStrings.xml><?xml version="1.0" encoding="utf-8"?>
<sst xmlns="http://schemas.openxmlformats.org/spreadsheetml/2006/main" count="154" uniqueCount="99">
  <si>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</si>
  <si>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</si>
  <si>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</si>
  <si>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</si>
  <si>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</si>
  <si>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</si>
  <si>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</si>
  <si>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</si>
  <si>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</si>
  <si>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</si>
  <si>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</si>
  <si>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</si>
  <si>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</si>
  <si>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</si>
  <si>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</si>
  <si>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</si>
  <si>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</si>
  <si>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</si>
  <si>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</si>
  <si>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</si>
  <si>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</si>
  <si>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</si>
  <si>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</si>
  <si>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</si>
  <si>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диаметр
(диапазон диаметров) трубопроводов, мм</t>
  </si>
  <si>
    <t>прочие</t>
  </si>
  <si>
    <t>в том числе</t>
  </si>
  <si>
    <t>прочие объекты</t>
  </si>
  <si>
    <t>Распределительные газопроводы д.Копнино Богородского района</t>
  </si>
  <si>
    <t>Распределительные газопроводы д.Медоварцево Вачского района</t>
  </si>
  <si>
    <t>Распределительные газопроводы с.Епифаново Вачского района</t>
  </si>
  <si>
    <t>Распределительные газопроводы д.Сергеево Вачского района</t>
  </si>
  <si>
    <t>Распределительные газопроводы п.Ильино (ул.Чкалова, ул.Дачная, ул.Школьная, пер. Школьный-1, пер.Школьный -2, ул.Островского, ул.Ленина, ул.Октябрьская, ул.Гоголя, ул.Горького, ул.Гайдара, ул.Луговая, ул.Маяковского, ул.Буденного, ул. 1-го Мая) Володарского района</t>
  </si>
  <si>
    <t>Распределительные газопроводы р.п.Теша Навашинского района</t>
  </si>
  <si>
    <t>Распределительные газопроводы с.Яковское Сосновского района</t>
  </si>
  <si>
    <t>Межпоселковый газопровод высокого давления до с.Лесуново, с.Рожок, с.Венец Сосновского района</t>
  </si>
  <si>
    <t>3 кв. 2015</t>
  </si>
  <si>
    <t>3 кв. 2014</t>
  </si>
  <si>
    <t>3 кв. 2013</t>
  </si>
  <si>
    <t>4 кв. 2015</t>
  </si>
  <si>
    <t>2 кв. 2015</t>
  </si>
  <si>
    <t>50-200</t>
  </si>
  <si>
    <t>50-250</t>
  </si>
  <si>
    <t>50-300</t>
  </si>
  <si>
    <t>Расширение газоснабжения Борского района. Закольцовка распред. газопроводов высокого давления 1 кат. ГРС Зарубино - г.Бор - газопровод на с.Останкино</t>
  </si>
  <si>
    <t>400-600</t>
  </si>
  <si>
    <t>50-600</t>
  </si>
  <si>
    <t>15</t>
  </si>
  <si>
    <t>Межпоселковый газопровод высокого давления  1категории п.Пошатово-с.Пустынь-с.Наумовка Арзамасского района 1 этап</t>
  </si>
  <si>
    <t>Межпоселковый газопровод высокого давления  1категории п.Пошатово-с.Пустынь-с.Наумовка Арзамасского района 2 этап</t>
  </si>
  <si>
    <t>Межпоселковый газопровод высокого давления 2 категории к р.п. Теша Навашинского района 1 этап</t>
  </si>
  <si>
    <t>Межпоселковый газопровод высокого давления д.Озеро-п.Фанерное городского округа Семеновский . 1 этап</t>
  </si>
  <si>
    <t xml:space="preserve">Межпоселковый газопровод высокого давления 1 категории п.Фанерное - с.Ильино-Заборское городского округа Семеновский . </t>
  </si>
  <si>
    <t>3 кв.   2015</t>
  </si>
  <si>
    <t>2 кв. 2020</t>
  </si>
  <si>
    <t>4 кв. 2020</t>
  </si>
  <si>
    <t>4 кв. 2018</t>
  </si>
  <si>
    <t>4 кв. 2021</t>
  </si>
  <si>
    <t>4 кв. 2022</t>
  </si>
  <si>
    <t>2 кв. 2021</t>
  </si>
  <si>
    <t>Подключение (технологическое присоединение) объектов капитального строительства к сетям газораспределения (Постановление Правительства РФ № 1314 от 30.12.2013 г.)</t>
  </si>
  <si>
    <t>1 кв. 2015</t>
  </si>
  <si>
    <t>32-160</t>
  </si>
  <si>
    <t>Распределительные газопроводы высокого I гории и низкого давлений ул.Пушкина п.Кудьма Богородского района Нижегородской области</t>
  </si>
  <si>
    <t>2 кв. 2016</t>
  </si>
  <si>
    <t>4 кв. 2016</t>
  </si>
  <si>
    <t>50-150</t>
  </si>
  <si>
    <t>Строительство газопровода высокого давления I категории  от ГРП -Пильна до р.п. Пильна Пильнинского района Нижегородской области</t>
  </si>
  <si>
    <t>150-200</t>
  </si>
  <si>
    <t>"Закольцовка газопроводов низкого давления, проложенных на выходе из ГРП 37, на опорах по дер.Новая и по ул. Деловая-Родионова в Нижегородском р-не в г.Н. Новгороде"</t>
  </si>
  <si>
    <t>Здание АДС на территории Выксунской МРЭГС в г. Выкса по ул. Кр. Зорь, 110</t>
  </si>
  <si>
    <t xml:space="preserve">Распределительные газопроводы высокого и низкого давлений с установкой ГРПБ с закольцовкой газопроводов низкого давления по ул. Береговая в п. Новинки </t>
  </si>
  <si>
    <t>50-160</t>
  </si>
  <si>
    <t>Распределительный газопровод высокого давления II категории от д. Студенец до д. Починок Кстовского района Нижегородской области</t>
  </si>
  <si>
    <t>Строительство газопровода (закольцовка) высокого давления  от д. Строчково до г. Городец с установкой ГРПБ</t>
  </si>
  <si>
    <t xml:space="preserve">Газопровод среднего давления по ул. Народной, Бурнаковской низине </t>
  </si>
  <si>
    <t>Закольцовка газопровода среднего давления по ул. 40 лет Победы с газопроводом низкого давления по ул. Березопольской с установкой ШРП в Приокском районе</t>
  </si>
  <si>
    <t>реконструируемые (модернизируемые) объекты</t>
  </si>
  <si>
    <t>Газопровода высокого давления от станции Зелецино до автосанции в г. Кстово (инв.№КС0000001645)</t>
  </si>
  <si>
    <t>Газопровод высокого давления от д. Зименки до ответвления на ДНТ "Солнечное" (инв.№КС0000000018)</t>
  </si>
  <si>
    <t>2 кв. 2017</t>
  </si>
  <si>
    <t>4 кв. 2017</t>
  </si>
  <si>
    <t>300-350</t>
  </si>
  <si>
    <t>250-350</t>
  </si>
  <si>
    <t>4</t>
  </si>
  <si>
    <r>
      <t xml:space="preserve">Общая сумма инвестиций </t>
    </r>
    <r>
      <rPr>
        <b/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</si>
  <si>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</si>
  <si>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(спецнадбавка)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</si>
  <si>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</t>
    </r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</si>
  <si>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</si>
  <si>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b/>
        <vertAlign val="superscript"/>
        <sz val="9"/>
        <rFont val="Times New Roman"/>
        <family val="1"/>
      </rPr>
      <t>3</t>
    </r>
  </si>
  <si>
    <t>Автокран КС-35714 (КАМАЗ-53605)  (2 ед.)</t>
  </si>
  <si>
    <t>Межпоселковый газопровод высокого давления 2 категории к р.п. Теша Навашинского района 2 этап</t>
  </si>
  <si>
    <t>4 кв.   2016</t>
  </si>
  <si>
    <t>3 кв. 2016</t>
  </si>
  <si>
    <t>2 кв.  2016</t>
  </si>
  <si>
    <t xml:space="preserve"> Межпоселковый газопровод высокого давления д.Зименки -д.Беласовка-д.Озеро Семеновского района. 2 этап</t>
  </si>
  <si>
    <t>ПАО "Газпром газораспределение Нижний Новгород"</t>
  </si>
  <si>
    <t>за 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</si>
</sst>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2" fontId="2" fillId="0" borderId="10" xfId="52" applyNumberFormat="1" applyFont="1" applyFill="1" applyBorder="1" applyAlignment="1">
      <alignment horizontal="left" vertical="center" wrapText="1"/>
      <protection/>
    </xf>
    <xf numFmtId="2" fontId="2" fillId="0" borderId="13" xfId="52" applyNumberFormat="1" applyFont="1" applyFill="1" applyBorder="1" applyAlignment="1">
      <alignment horizontal="left" vertical="center" wrapText="1"/>
      <protection/>
    </xf>
    <xf numFmtId="2" fontId="2" fillId="0" borderId="14" xfId="52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43" fillId="0" borderId="10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к-ция 08.06.10 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4"/>
  <sheetViews>
    <sheetView tabSelected="1" zoomScaleSheetLayoutView="100" zoomScalePageLayoutView="0" workbookViewId="0" topLeftCell="A1">
      <pane xSplit="61" ySplit="10" topLeftCell="BJ11" activePane="bottomRight" state="frozen"/>
      <selection pane="topLeft" activeCell="A1" sqref="A1"/>
      <selection pane="topRight" activeCell="BJ1" sqref="BJ1"/>
      <selection pane="bottomLeft" activeCell="A11" sqref="A11"/>
      <selection pane="bottomRight" activeCell="CW12" sqref="CW12:DI12"/>
    </sheetView>
  </sheetViews>
  <sheetFormatPr defaultColWidth="0.875" defaultRowHeight="12.75"/>
  <cols>
    <col min="1" max="16384" width="0.875" style="3" customWidth="1"/>
  </cols>
  <sheetData>
    <row r="1" s="1" customFormat="1" ht="12">
      <c r="FE1" s="2" t="s">
        <v>19</v>
      </c>
    </row>
    <row r="2" s="1" customFormat="1" ht="12">
      <c r="FE2" s="2" t="s">
        <v>17</v>
      </c>
    </row>
    <row r="3" s="1" customFormat="1" ht="12">
      <c r="FE3" s="2" t="s">
        <v>18</v>
      </c>
    </row>
    <row r="5" spans="75:155" s="4" customFormat="1" ht="18.75">
      <c r="BW5" s="5" t="s">
        <v>20</v>
      </c>
      <c r="BY5" s="11" t="s">
        <v>97</v>
      </c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N5" s="22" t="s">
        <v>98</v>
      </c>
      <c r="EO5" s="22"/>
      <c r="EP5" s="22"/>
      <c r="EQ5" s="22"/>
      <c r="ER5" s="22"/>
      <c r="ES5" s="22"/>
      <c r="ET5" s="22"/>
      <c r="EU5" s="76" t="s">
        <v>47</v>
      </c>
      <c r="EV5" s="76"/>
      <c r="EW5" s="76"/>
      <c r="EX5" s="76"/>
      <c r="EY5" s="4" t="s">
        <v>21</v>
      </c>
    </row>
    <row r="6" spans="77:119" s="1" customFormat="1" ht="13.5" customHeight="1">
      <c r="BY6" s="77" t="s">
        <v>22</v>
      </c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</row>
    <row r="7" spans="1:161" s="4" customFormat="1" ht="15.75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</row>
    <row r="8" ht="13.5" thickBot="1"/>
    <row r="9" spans="1:161" s="1" customFormat="1" ht="26.25" customHeight="1" thickBot="1">
      <c r="A9" s="43" t="s">
        <v>0</v>
      </c>
      <c r="B9" s="43"/>
      <c r="C9" s="43"/>
      <c r="D9" s="43"/>
      <c r="E9" s="43"/>
      <c r="F9" s="43"/>
      <c r="G9" s="43" t="s">
        <v>1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2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 t="s">
        <v>3</v>
      </c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 t="s">
        <v>4</v>
      </c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s="1" customFormat="1" ht="61.5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5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 t="s">
        <v>6</v>
      </c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 t="s">
        <v>7</v>
      </c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 t="s">
        <v>8</v>
      </c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 t="s">
        <v>15</v>
      </c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 t="s">
        <v>24</v>
      </c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 t="s">
        <v>16</v>
      </c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</row>
    <row r="11" spans="1:161" s="1" customFormat="1" ht="12.75" customHeight="1" thickBot="1">
      <c r="A11" s="44">
        <v>1</v>
      </c>
      <c r="B11" s="44"/>
      <c r="C11" s="44"/>
      <c r="D11" s="44"/>
      <c r="E11" s="44"/>
      <c r="F11" s="44"/>
      <c r="G11" s="44">
        <v>2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>
        <v>3</v>
      </c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>
        <v>4</v>
      </c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>
        <v>5</v>
      </c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>
        <v>6</v>
      </c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>
        <v>7</v>
      </c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>
        <v>8</v>
      </c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>
        <v>9</v>
      </c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</row>
    <row r="12" spans="1:161" s="13" customFormat="1" ht="13.5" customHeight="1">
      <c r="A12" s="59" t="s">
        <v>9</v>
      </c>
      <c r="B12" s="60"/>
      <c r="C12" s="60"/>
      <c r="D12" s="60"/>
      <c r="E12" s="60"/>
      <c r="F12" s="61"/>
      <c r="G12" s="12"/>
      <c r="H12" s="62" t="s">
        <v>85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51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1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3"/>
      <c r="CJ12" s="55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7"/>
      <c r="CW12" s="63">
        <f>CW13+CW50+CW51</f>
        <v>520901.61</v>
      </c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5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5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58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58"/>
    </row>
    <row r="13" spans="1:161" s="15" customFormat="1" ht="26.25" customHeight="1">
      <c r="A13" s="65" t="s">
        <v>10</v>
      </c>
      <c r="B13" s="66"/>
      <c r="C13" s="66"/>
      <c r="D13" s="66"/>
      <c r="E13" s="66"/>
      <c r="F13" s="67"/>
      <c r="G13" s="14"/>
      <c r="H13" s="68" t="s">
        <v>86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51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1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3"/>
      <c r="CJ13" s="55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7"/>
      <c r="CW13" s="56">
        <f>CW15+CW35+CW46</f>
        <v>467894.26999999996</v>
      </c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105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106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1:161" s="1" customFormat="1" ht="24" customHeight="1">
      <c r="A14" s="70"/>
      <c r="B14" s="71"/>
      <c r="C14" s="71"/>
      <c r="D14" s="71"/>
      <c r="E14" s="71"/>
      <c r="F14" s="72"/>
      <c r="G14" s="8"/>
      <c r="H14" s="73" t="s">
        <v>11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19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1"/>
      <c r="BW14" s="19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1"/>
      <c r="CJ14" s="23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7"/>
      <c r="CW14" s="26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47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107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10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74"/>
    </row>
    <row r="15" spans="1:161" s="13" customFormat="1" ht="13.5" customHeight="1">
      <c r="A15" s="51" t="s">
        <v>12</v>
      </c>
      <c r="B15" s="52"/>
      <c r="C15" s="52"/>
      <c r="D15" s="52"/>
      <c r="E15" s="52"/>
      <c r="F15" s="53"/>
      <c r="G15" s="14"/>
      <c r="H15" s="54" t="s">
        <v>87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1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1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3"/>
      <c r="CJ15" s="56">
        <f>SUM(CJ16:CV27,CJ28:CV34)</f>
        <v>1287352.27</v>
      </c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2"/>
      <c r="CW15" s="56">
        <f>SUM(CW16:DI27,CW28:DI34)</f>
        <v>310428.89999999997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2"/>
      <c r="DJ15" s="50">
        <f>SUM(DJ16:DX34)</f>
        <v>232.35000000000002</v>
      </c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5"/>
      <c r="DY15" s="69" t="s">
        <v>46</v>
      </c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42">
        <f>SUM(EO16:FE34)</f>
        <v>22</v>
      </c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</row>
    <row r="16" spans="1:161" s="6" customFormat="1" ht="36" customHeight="1">
      <c r="A16" s="19"/>
      <c r="B16" s="20"/>
      <c r="C16" s="20"/>
      <c r="D16" s="20"/>
      <c r="E16" s="20"/>
      <c r="F16" s="21"/>
      <c r="G16" s="7"/>
      <c r="H16" s="94" t="s">
        <v>48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9" t="s">
        <v>37</v>
      </c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1"/>
      <c r="BW16" s="19" t="s">
        <v>40</v>
      </c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1"/>
      <c r="CJ16" s="26">
        <v>42250.75</v>
      </c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7"/>
      <c r="CW16" s="26">
        <v>12606.16</v>
      </c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95">
        <v>7.52</v>
      </c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23"/>
      <c r="DY16" s="96" t="s">
        <v>42</v>
      </c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25">
        <v>2</v>
      </c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</row>
    <row r="17" spans="1:161" s="6" customFormat="1" ht="37.5" customHeight="1">
      <c r="A17" s="19"/>
      <c r="B17" s="20"/>
      <c r="C17" s="20"/>
      <c r="D17" s="20"/>
      <c r="E17" s="20"/>
      <c r="F17" s="21"/>
      <c r="G17" s="7"/>
      <c r="H17" s="94" t="s">
        <v>49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9" t="s">
        <v>40</v>
      </c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1"/>
      <c r="BW17" s="19" t="s">
        <v>39</v>
      </c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1"/>
      <c r="CJ17" s="26">
        <v>99503.76</v>
      </c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7"/>
      <c r="CW17" s="26">
        <v>99491.03</v>
      </c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95">
        <v>16.74</v>
      </c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23"/>
      <c r="DY17" s="96" t="s">
        <v>42</v>
      </c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25">
        <v>3</v>
      </c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</row>
    <row r="18" spans="1:161" s="6" customFormat="1" ht="27.75" customHeight="1">
      <c r="A18" s="19"/>
      <c r="B18" s="20"/>
      <c r="C18" s="20"/>
      <c r="D18" s="20"/>
      <c r="E18" s="20"/>
      <c r="F18" s="21"/>
      <c r="G18" s="7"/>
      <c r="H18" s="94" t="s">
        <v>50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19" t="s">
        <v>37</v>
      </c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1"/>
      <c r="BW18" s="19" t="s">
        <v>53</v>
      </c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1"/>
      <c r="CJ18" s="23">
        <v>51990.39</v>
      </c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7"/>
      <c r="CW18" s="26">
        <v>27169.47</v>
      </c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95">
        <v>8.32</v>
      </c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23"/>
      <c r="DY18" s="96" t="s">
        <v>42</v>
      </c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25">
        <v>1</v>
      </c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</row>
    <row r="19" spans="1:161" s="6" customFormat="1" ht="27.75" customHeight="1">
      <c r="A19" s="19"/>
      <c r="B19" s="20"/>
      <c r="C19" s="20"/>
      <c r="D19" s="20"/>
      <c r="E19" s="20"/>
      <c r="F19" s="21"/>
      <c r="G19" s="7"/>
      <c r="H19" s="94" t="s">
        <v>92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19" t="s">
        <v>36</v>
      </c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1"/>
      <c r="BW19" s="19" t="s">
        <v>93</v>
      </c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1"/>
      <c r="CJ19" s="23">
        <v>39223.6</v>
      </c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7"/>
      <c r="CW19" s="26">
        <v>33028.11</v>
      </c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95">
        <v>9.22</v>
      </c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23"/>
      <c r="DY19" s="96" t="s">
        <v>42</v>
      </c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25">
        <v>1</v>
      </c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</row>
    <row r="20" spans="1:161" s="6" customFormat="1" ht="24.75" customHeight="1">
      <c r="A20" s="19"/>
      <c r="B20" s="20"/>
      <c r="C20" s="20"/>
      <c r="D20" s="20"/>
      <c r="E20" s="20"/>
      <c r="F20" s="21"/>
      <c r="G20" s="7"/>
      <c r="H20" s="94" t="s">
        <v>28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19" t="s">
        <v>54</v>
      </c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1"/>
      <c r="BW20" s="19" t="s">
        <v>55</v>
      </c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1"/>
      <c r="CJ20" s="26">
        <v>36827.18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7"/>
      <c r="CW20" s="26">
        <v>4043.56</v>
      </c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95">
        <v>9.67</v>
      </c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23"/>
      <c r="DY20" s="96" t="s">
        <v>42</v>
      </c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25">
        <v>1</v>
      </c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</row>
    <row r="21" spans="1:161" s="6" customFormat="1" ht="36.75" customHeight="1">
      <c r="A21" s="19"/>
      <c r="B21" s="20"/>
      <c r="C21" s="20"/>
      <c r="D21" s="20"/>
      <c r="E21" s="20"/>
      <c r="F21" s="21"/>
      <c r="G21" s="7"/>
      <c r="H21" s="88" t="s">
        <v>44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9"/>
      <c r="BJ21" s="19" t="s">
        <v>94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1"/>
      <c r="BW21" s="19" t="s">
        <v>56</v>
      </c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1"/>
      <c r="CJ21" s="23">
        <v>268053.8</v>
      </c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7"/>
      <c r="CW21" s="23">
        <v>2731.74</v>
      </c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7"/>
      <c r="DJ21" s="23">
        <v>19.4</v>
      </c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39" t="s">
        <v>45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4">
        <v>0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6" customFormat="1" ht="24" customHeight="1">
      <c r="A22" s="19"/>
      <c r="B22" s="20"/>
      <c r="C22" s="20"/>
      <c r="D22" s="20"/>
      <c r="E22" s="20"/>
      <c r="F22" s="21"/>
      <c r="G22" s="7"/>
      <c r="H22" s="94" t="s">
        <v>29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7"/>
      <c r="BJ22" s="19" t="s">
        <v>95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1"/>
      <c r="BW22" s="19" t="s">
        <v>94</v>
      </c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1"/>
      <c r="CJ22" s="26">
        <v>13308.86</v>
      </c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7"/>
      <c r="CW22" s="26">
        <v>369.89</v>
      </c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95">
        <v>3.89</v>
      </c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23"/>
      <c r="DY22" s="96" t="s">
        <v>62</v>
      </c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25">
        <v>0</v>
      </c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</row>
    <row r="23" spans="1:161" s="6" customFormat="1" ht="26.25" customHeight="1">
      <c r="A23" s="19"/>
      <c r="B23" s="20"/>
      <c r="C23" s="20"/>
      <c r="D23" s="20"/>
      <c r="E23" s="20"/>
      <c r="F23" s="21"/>
      <c r="G23" s="7"/>
      <c r="H23" s="94" t="s">
        <v>30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7"/>
      <c r="BJ23" s="19" t="s">
        <v>95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1"/>
      <c r="BW23" s="19" t="s">
        <v>94</v>
      </c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1"/>
      <c r="CJ23" s="26">
        <v>9909.03</v>
      </c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7"/>
      <c r="CW23" s="26">
        <v>342.72</v>
      </c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95">
        <v>3.65</v>
      </c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23"/>
      <c r="DY23" s="96" t="s">
        <v>62</v>
      </c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25">
        <v>0</v>
      </c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</row>
    <row r="24" spans="1:161" s="6" customFormat="1" ht="24" customHeight="1">
      <c r="A24" s="19"/>
      <c r="B24" s="20"/>
      <c r="C24" s="20"/>
      <c r="D24" s="20"/>
      <c r="E24" s="20"/>
      <c r="F24" s="21"/>
      <c r="G24" s="7"/>
      <c r="H24" s="94" t="s">
        <v>31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7"/>
      <c r="BJ24" s="19" t="s">
        <v>95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1"/>
      <c r="BW24" s="19" t="s">
        <v>94</v>
      </c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1"/>
      <c r="CJ24" s="26">
        <v>11429</v>
      </c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7"/>
      <c r="CW24" s="26">
        <v>421.82</v>
      </c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95">
        <v>4.44</v>
      </c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23"/>
      <c r="DY24" s="96" t="s">
        <v>62</v>
      </c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25">
        <v>0</v>
      </c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</row>
    <row r="25" spans="1:161" s="6" customFormat="1" ht="61.5" customHeight="1">
      <c r="A25" s="19"/>
      <c r="B25" s="20"/>
      <c r="C25" s="20"/>
      <c r="D25" s="20"/>
      <c r="E25" s="20"/>
      <c r="F25" s="21"/>
      <c r="G25" s="7"/>
      <c r="H25" s="94" t="s">
        <v>32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19" t="s">
        <v>54</v>
      </c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1"/>
      <c r="BW25" s="19" t="s">
        <v>55</v>
      </c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1"/>
      <c r="CJ25" s="26">
        <v>40687.92</v>
      </c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7"/>
      <c r="CW25" s="26">
        <v>4901.24</v>
      </c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95">
        <v>15.54</v>
      </c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23"/>
      <c r="DY25" s="96" t="s">
        <v>41</v>
      </c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25">
        <v>0</v>
      </c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</row>
    <row r="26" spans="1:161" s="6" customFormat="1" ht="27" customHeight="1">
      <c r="A26" s="19"/>
      <c r="B26" s="20"/>
      <c r="C26" s="20"/>
      <c r="D26" s="20"/>
      <c r="E26" s="20"/>
      <c r="F26" s="21"/>
      <c r="G26" s="7"/>
      <c r="H26" s="94" t="s">
        <v>33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19" t="s">
        <v>54</v>
      </c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1"/>
      <c r="BW26" s="19" t="s">
        <v>57</v>
      </c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1"/>
      <c r="CJ26" s="26">
        <v>76431.1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7"/>
      <c r="CW26" s="26">
        <v>1991.9</v>
      </c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95">
        <v>24</v>
      </c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23"/>
      <c r="DY26" s="96" t="s">
        <v>42</v>
      </c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25">
        <v>0</v>
      </c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</row>
    <row r="27" spans="1:161" s="6" customFormat="1" ht="30" customHeight="1">
      <c r="A27" s="19"/>
      <c r="B27" s="20"/>
      <c r="C27" s="20"/>
      <c r="D27" s="20"/>
      <c r="E27" s="20"/>
      <c r="F27" s="21"/>
      <c r="G27" s="7"/>
      <c r="H27" s="94" t="s">
        <v>96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19" t="s">
        <v>38</v>
      </c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1"/>
      <c r="BW27" s="19" t="s">
        <v>36</v>
      </c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1"/>
      <c r="CJ27" s="26">
        <v>69242.53</v>
      </c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7"/>
      <c r="CW27" s="26">
        <v>13031.62</v>
      </c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95">
        <v>9.93</v>
      </c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23"/>
      <c r="DY27" s="96" t="s">
        <v>43</v>
      </c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25">
        <v>4</v>
      </c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</row>
    <row r="28" spans="1:161" s="6" customFormat="1" ht="25.5" customHeight="1">
      <c r="A28" s="19"/>
      <c r="B28" s="20"/>
      <c r="C28" s="20"/>
      <c r="D28" s="20"/>
      <c r="E28" s="20"/>
      <c r="F28" s="21"/>
      <c r="G28" s="7"/>
      <c r="H28" s="94" t="s">
        <v>51</v>
      </c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19" t="s">
        <v>37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1"/>
      <c r="BW28" s="19" t="s">
        <v>36</v>
      </c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1"/>
      <c r="CJ28" s="26">
        <v>57387.5</v>
      </c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7"/>
      <c r="CW28" s="26">
        <v>10001.74</v>
      </c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95">
        <v>10.4</v>
      </c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23"/>
      <c r="DY28" s="96" t="s">
        <v>43</v>
      </c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25">
        <v>0</v>
      </c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</row>
    <row r="29" spans="1:161" s="6" customFormat="1" ht="25.5" customHeight="1">
      <c r="A29" s="19"/>
      <c r="B29" s="20"/>
      <c r="C29" s="20"/>
      <c r="D29" s="20"/>
      <c r="E29" s="20"/>
      <c r="F29" s="21"/>
      <c r="G29" s="7"/>
      <c r="H29" s="94" t="s">
        <v>51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19" t="s">
        <v>40</v>
      </c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1"/>
      <c r="BW29" s="19" t="s">
        <v>65</v>
      </c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1"/>
      <c r="CJ29" s="26">
        <v>96858.25</v>
      </c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7"/>
      <c r="CW29" s="26">
        <v>62975.57</v>
      </c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95">
        <v>10.4</v>
      </c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23"/>
      <c r="DY29" s="96" t="s">
        <v>43</v>
      </c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25">
        <v>0</v>
      </c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</row>
    <row r="30" spans="1:161" s="6" customFormat="1" ht="36.75" customHeight="1">
      <c r="A30" s="19"/>
      <c r="B30" s="20"/>
      <c r="C30" s="20"/>
      <c r="D30" s="20"/>
      <c r="E30" s="20"/>
      <c r="F30" s="21"/>
      <c r="G30" s="7"/>
      <c r="H30" s="94" t="s">
        <v>52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19" t="s">
        <v>59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1"/>
      <c r="BW30" s="19" t="s">
        <v>58</v>
      </c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1"/>
      <c r="CJ30" s="26">
        <v>92254.55</v>
      </c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7"/>
      <c r="CW30" s="26">
        <v>104.52</v>
      </c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95">
        <v>15</v>
      </c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23"/>
      <c r="DY30" s="96" t="s">
        <v>43</v>
      </c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25">
        <v>3</v>
      </c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</row>
    <row r="31" spans="1:161" s="6" customFormat="1" ht="25.5" customHeight="1">
      <c r="A31" s="19"/>
      <c r="B31" s="20"/>
      <c r="C31" s="20"/>
      <c r="D31" s="20"/>
      <c r="E31" s="20"/>
      <c r="F31" s="21"/>
      <c r="G31" s="7"/>
      <c r="H31" s="94" t="s">
        <v>34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19" t="s">
        <v>40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1"/>
      <c r="BW31" s="19" t="s">
        <v>64</v>
      </c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1"/>
      <c r="CJ31" s="26">
        <v>27617.19</v>
      </c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7"/>
      <c r="CW31" s="26">
        <v>15402.05</v>
      </c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95">
        <v>5.54</v>
      </c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23"/>
      <c r="DY31" s="96" t="s">
        <v>41</v>
      </c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25">
        <v>0</v>
      </c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</row>
    <row r="32" spans="1:161" s="6" customFormat="1" ht="31.5" customHeight="1">
      <c r="A32" s="19"/>
      <c r="B32" s="20"/>
      <c r="C32" s="20"/>
      <c r="D32" s="20"/>
      <c r="E32" s="20"/>
      <c r="F32" s="21"/>
      <c r="G32" s="7"/>
      <c r="H32" s="94" t="s">
        <v>35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19" t="s">
        <v>59</v>
      </c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1"/>
      <c r="BW32" s="19" t="s">
        <v>58</v>
      </c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1"/>
      <c r="CJ32" s="26">
        <v>78763.72</v>
      </c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7"/>
      <c r="CW32" s="26">
        <v>3500.54</v>
      </c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95">
        <v>25</v>
      </c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23"/>
      <c r="DY32" s="96" t="s">
        <v>42</v>
      </c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25">
        <v>3</v>
      </c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</row>
    <row r="33" spans="1:161" s="6" customFormat="1" ht="39.75" customHeight="1">
      <c r="A33" s="19"/>
      <c r="B33" s="20"/>
      <c r="C33" s="20"/>
      <c r="D33" s="20"/>
      <c r="E33" s="20"/>
      <c r="F33" s="21"/>
      <c r="G33" s="7"/>
      <c r="H33" s="94" t="s">
        <v>60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19" t="s">
        <v>61</v>
      </c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1"/>
      <c r="BW33" s="19" t="s">
        <v>39</v>
      </c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1"/>
      <c r="CJ33" s="26">
        <v>131517.47</v>
      </c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7"/>
      <c r="CW33" s="26">
        <v>16476.24</v>
      </c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95">
        <v>27.93</v>
      </c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23"/>
      <c r="DY33" s="96" t="s">
        <v>62</v>
      </c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25">
        <v>0</v>
      </c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</row>
    <row r="34" spans="1:161" s="6" customFormat="1" ht="12" customHeight="1">
      <c r="A34" s="19"/>
      <c r="B34" s="20"/>
      <c r="C34" s="20"/>
      <c r="D34" s="20"/>
      <c r="E34" s="20"/>
      <c r="F34" s="21"/>
      <c r="G34" s="98"/>
      <c r="H34" s="94" t="s">
        <v>25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9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1"/>
      <c r="BW34" s="99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1"/>
      <c r="CJ34" s="26">
        <v>44095.67</v>
      </c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7"/>
      <c r="CW34" s="26">
        <v>1838.98</v>
      </c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96">
        <v>5.76</v>
      </c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39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25">
        <v>4</v>
      </c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</row>
    <row r="35" spans="1:161" s="13" customFormat="1" ht="12.75" customHeight="1">
      <c r="A35" s="51" t="s">
        <v>84</v>
      </c>
      <c r="B35" s="52"/>
      <c r="C35" s="52"/>
      <c r="D35" s="52"/>
      <c r="E35" s="52"/>
      <c r="F35" s="53"/>
      <c r="G35" s="14"/>
      <c r="H35" s="54" t="s">
        <v>88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1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3"/>
      <c r="BW35" s="51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3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2"/>
      <c r="CW35" s="56">
        <f>SUM(CW36:DI45)</f>
        <v>144402.06</v>
      </c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40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42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</row>
    <row r="36" spans="1:161" s="6" customFormat="1" ht="39" customHeight="1">
      <c r="A36" s="19"/>
      <c r="B36" s="20"/>
      <c r="C36" s="20"/>
      <c r="D36" s="20"/>
      <c r="E36" s="20"/>
      <c r="F36" s="21"/>
      <c r="G36" s="16" t="s">
        <v>63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8"/>
      <c r="BJ36" s="19" t="s">
        <v>64</v>
      </c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1"/>
      <c r="BW36" s="19" t="s">
        <v>65</v>
      </c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1"/>
      <c r="CJ36" s="23">
        <v>13887.47</v>
      </c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3">
        <v>239.69</v>
      </c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5"/>
      <c r="DJ36" s="23">
        <v>1</v>
      </c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39" t="s">
        <v>66</v>
      </c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5"/>
      <c r="EO36" s="24">
        <v>1</v>
      </c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5"/>
    </row>
    <row r="37" spans="1:161" s="6" customFormat="1" ht="39.75" customHeight="1">
      <c r="A37" s="19"/>
      <c r="B37" s="20"/>
      <c r="C37" s="20"/>
      <c r="D37" s="20"/>
      <c r="E37" s="20"/>
      <c r="F37" s="21"/>
      <c r="G37" s="16" t="s">
        <v>67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8"/>
      <c r="BJ37" s="19" t="s">
        <v>40</v>
      </c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1"/>
      <c r="BW37" s="19" t="s">
        <v>39</v>
      </c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1"/>
      <c r="CJ37" s="23">
        <v>40406.34</v>
      </c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7"/>
      <c r="CW37" s="23">
        <v>37792.8</v>
      </c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7"/>
      <c r="DJ37" s="79">
        <v>9</v>
      </c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39" t="s">
        <v>68</v>
      </c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5"/>
      <c r="EO37" s="24">
        <v>0</v>
      </c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</row>
    <row r="38" spans="1:161" s="6" customFormat="1" ht="42" customHeight="1">
      <c r="A38" s="19"/>
      <c r="B38" s="20"/>
      <c r="C38" s="20"/>
      <c r="D38" s="20"/>
      <c r="E38" s="20"/>
      <c r="F38" s="21"/>
      <c r="G38" s="16" t="s">
        <v>69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8"/>
      <c r="BJ38" s="19" t="s">
        <v>64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1"/>
      <c r="BW38" s="19" t="s">
        <v>65</v>
      </c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1"/>
      <c r="CJ38" s="23">
        <v>8731.71</v>
      </c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7"/>
      <c r="CW38" s="23">
        <v>337.44</v>
      </c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7"/>
      <c r="DJ38" s="39">
        <v>1.3</v>
      </c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39">
        <v>150</v>
      </c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5"/>
      <c r="EO38" s="24">
        <v>0</v>
      </c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5"/>
    </row>
    <row r="39" spans="1:161" s="6" customFormat="1" ht="25.5" customHeight="1">
      <c r="A39" s="19"/>
      <c r="B39" s="20"/>
      <c r="C39" s="20"/>
      <c r="D39" s="20"/>
      <c r="E39" s="20"/>
      <c r="F39" s="21"/>
      <c r="G39" s="16" t="s">
        <v>70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8"/>
      <c r="BJ39" s="19" t="s">
        <v>36</v>
      </c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1"/>
      <c r="BW39" s="19" t="s">
        <v>39</v>
      </c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1"/>
      <c r="CJ39" s="23">
        <v>19288.31</v>
      </c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7"/>
      <c r="CW39" s="23">
        <v>20429.19</v>
      </c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7"/>
      <c r="DJ39" s="39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39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5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5"/>
    </row>
    <row r="40" spans="1:161" s="6" customFormat="1" ht="40.5" customHeight="1">
      <c r="A40" s="19"/>
      <c r="B40" s="20"/>
      <c r="C40" s="20"/>
      <c r="D40" s="20"/>
      <c r="E40" s="20"/>
      <c r="F40" s="21"/>
      <c r="G40" s="16" t="s">
        <v>71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8"/>
      <c r="BJ40" s="19" t="s">
        <v>36</v>
      </c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1"/>
      <c r="BW40" s="19" t="s">
        <v>39</v>
      </c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1"/>
      <c r="CJ40" s="23">
        <v>8155.08</v>
      </c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23">
        <v>43.53</v>
      </c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5"/>
      <c r="DJ40" s="39">
        <v>1.24</v>
      </c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39" t="s">
        <v>72</v>
      </c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5"/>
      <c r="EO40" s="24">
        <v>1</v>
      </c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</row>
    <row r="41" spans="1:161" s="6" customFormat="1" ht="39" customHeight="1">
      <c r="A41" s="19"/>
      <c r="B41" s="20"/>
      <c r="C41" s="20"/>
      <c r="D41" s="20"/>
      <c r="E41" s="20"/>
      <c r="F41" s="21"/>
      <c r="G41" s="81" t="s">
        <v>73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3"/>
      <c r="BJ41" s="19" t="s">
        <v>64</v>
      </c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1"/>
      <c r="BW41" s="19" t="s">
        <v>65</v>
      </c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1"/>
      <c r="CJ41" s="23">
        <v>13183.37</v>
      </c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5"/>
      <c r="CW41" s="23">
        <v>9388.08</v>
      </c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5"/>
      <c r="DJ41" s="79">
        <v>4</v>
      </c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39">
        <v>100</v>
      </c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5"/>
      <c r="EO41" s="24">
        <v>0</v>
      </c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5"/>
    </row>
    <row r="42" spans="1:161" s="6" customFormat="1" ht="39.75" customHeight="1">
      <c r="A42" s="19"/>
      <c r="B42" s="20"/>
      <c r="C42" s="20"/>
      <c r="D42" s="20"/>
      <c r="E42" s="20"/>
      <c r="F42" s="21"/>
      <c r="G42" s="81" t="s">
        <v>74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3"/>
      <c r="BJ42" s="19" t="s">
        <v>64</v>
      </c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1"/>
      <c r="BW42" s="19" t="s">
        <v>65</v>
      </c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1"/>
      <c r="CJ42" s="23">
        <v>28728.3</v>
      </c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23">
        <f>1602.31+36.29</f>
        <v>1638.6</v>
      </c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5"/>
      <c r="DJ42" s="39">
        <v>4.5</v>
      </c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39" t="s">
        <v>66</v>
      </c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5"/>
      <c r="EO42" s="24">
        <v>1</v>
      </c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5"/>
    </row>
    <row r="43" spans="1:161" s="6" customFormat="1" ht="25.5" customHeight="1">
      <c r="A43" s="19"/>
      <c r="B43" s="20"/>
      <c r="C43" s="20"/>
      <c r="D43" s="20"/>
      <c r="E43" s="20"/>
      <c r="F43" s="21"/>
      <c r="G43" s="81" t="s">
        <v>75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3"/>
      <c r="BJ43" s="19" t="s">
        <v>64</v>
      </c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1"/>
      <c r="BW43" s="19" t="s">
        <v>65</v>
      </c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1"/>
      <c r="CJ43" s="23">
        <v>7287.27</v>
      </c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23">
        <f>802.3+215.84</f>
        <v>1018.14</v>
      </c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5"/>
      <c r="DJ43" s="39">
        <v>0.5</v>
      </c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39">
        <v>500</v>
      </c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5"/>
      <c r="EO43" s="24">
        <v>0</v>
      </c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</row>
    <row r="44" spans="1:161" s="6" customFormat="1" ht="39.75" customHeight="1">
      <c r="A44" s="19"/>
      <c r="B44" s="20"/>
      <c r="C44" s="20"/>
      <c r="D44" s="20"/>
      <c r="E44" s="20"/>
      <c r="F44" s="21"/>
      <c r="G44" s="84" t="s">
        <v>76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6"/>
      <c r="BJ44" s="19" t="s">
        <v>36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1"/>
      <c r="BW44" s="19" t="s">
        <v>39</v>
      </c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1"/>
      <c r="CJ44" s="23">
        <v>6527.08</v>
      </c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3">
        <v>5166.14</v>
      </c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5"/>
      <c r="DJ44" s="79">
        <v>1</v>
      </c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39">
        <v>100</v>
      </c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5"/>
      <c r="EO44" s="24">
        <v>1</v>
      </c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  <row r="45" spans="1:161" s="6" customFormat="1" ht="12">
      <c r="A45" s="19"/>
      <c r="B45" s="20"/>
      <c r="C45" s="20"/>
      <c r="D45" s="20"/>
      <c r="E45" s="20"/>
      <c r="F45" s="21"/>
      <c r="G45" s="87" t="s">
        <v>27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9"/>
      <c r="BJ45" s="19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1"/>
      <c r="BW45" s="19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1"/>
      <c r="CJ45" s="23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5"/>
      <c r="CW45" s="23">
        <f>63075.36+3725.54+1547.55</f>
        <v>68348.45</v>
      </c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5"/>
      <c r="DJ45" s="39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39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5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5"/>
    </row>
    <row r="46" spans="1:161" s="13" customFormat="1" ht="25.5" customHeight="1">
      <c r="A46" s="51"/>
      <c r="B46" s="52"/>
      <c r="C46" s="52"/>
      <c r="D46" s="52"/>
      <c r="E46" s="52"/>
      <c r="F46" s="53"/>
      <c r="G46" s="102" t="s">
        <v>77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103"/>
      <c r="BJ46" s="51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1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3"/>
      <c r="CJ46" s="55">
        <f>CJ47+CJ48+CJ49</f>
        <v>64536.19</v>
      </c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2"/>
      <c r="CW46" s="55">
        <f>CW47+CW48+CW49</f>
        <v>13063.31</v>
      </c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2"/>
      <c r="DJ46" s="40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0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2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2"/>
    </row>
    <row r="47" spans="1:161" s="6" customFormat="1" ht="25.5" customHeight="1">
      <c r="A47" s="19"/>
      <c r="B47" s="20"/>
      <c r="C47" s="20"/>
      <c r="D47" s="20"/>
      <c r="E47" s="20"/>
      <c r="F47" s="21"/>
      <c r="G47" s="90" t="s">
        <v>78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2"/>
      <c r="BJ47" s="19" t="s">
        <v>64</v>
      </c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1"/>
      <c r="BW47" s="19" t="s">
        <v>65</v>
      </c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1"/>
      <c r="CJ47" s="23">
        <v>30427.15</v>
      </c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5"/>
      <c r="CW47" s="23">
        <f>56.98+28.67</f>
        <v>85.65</v>
      </c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5"/>
      <c r="DJ47" s="79">
        <v>5</v>
      </c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39" t="s">
        <v>82</v>
      </c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5"/>
      <c r="EO47" s="24">
        <v>0</v>
      </c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5"/>
    </row>
    <row r="48" spans="1:161" s="6" customFormat="1" ht="25.5" customHeight="1">
      <c r="A48" s="19"/>
      <c r="B48" s="20"/>
      <c r="C48" s="20"/>
      <c r="D48" s="20"/>
      <c r="E48" s="20"/>
      <c r="F48" s="21"/>
      <c r="G48" s="87" t="s">
        <v>79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9"/>
      <c r="BJ48" s="19" t="s">
        <v>80</v>
      </c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1"/>
      <c r="BW48" s="19" t="s">
        <v>81</v>
      </c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1"/>
      <c r="CJ48" s="23">
        <v>34109.04</v>
      </c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5"/>
      <c r="CW48" s="23">
        <f>153.11+95.91</f>
        <v>249.02</v>
      </c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5"/>
      <c r="DJ48" s="79">
        <v>9</v>
      </c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39" t="s">
        <v>83</v>
      </c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5"/>
      <c r="EO48" s="24">
        <v>0</v>
      </c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5"/>
    </row>
    <row r="49" spans="1:161" s="6" customFormat="1" ht="12">
      <c r="A49" s="19"/>
      <c r="B49" s="20"/>
      <c r="C49" s="20"/>
      <c r="D49" s="20"/>
      <c r="E49" s="20"/>
      <c r="F49" s="21"/>
      <c r="G49" s="87" t="s">
        <v>27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9"/>
      <c r="BJ49" s="19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1"/>
      <c r="BW49" s="19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1"/>
      <c r="CJ49" s="23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5"/>
      <c r="CW49" s="23">
        <v>12728.64</v>
      </c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5"/>
      <c r="DJ49" s="39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39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5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5"/>
    </row>
    <row r="50" spans="1:161" s="13" customFormat="1" ht="12.75" customHeight="1">
      <c r="A50" s="51" t="s">
        <v>13</v>
      </c>
      <c r="B50" s="52"/>
      <c r="C50" s="52"/>
      <c r="D50" s="52"/>
      <c r="E50" s="52"/>
      <c r="F50" s="53"/>
      <c r="G50" s="14"/>
      <c r="H50" s="68" t="s">
        <v>89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51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1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3"/>
      <c r="CJ50" s="51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3"/>
      <c r="CW50" s="93">
        <v>0</v>
      </c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40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0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2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2"/>
    </row>
    <row r="51" spans="1:161" s="13" customFormat="1" ht="12.75" customHeight="1">
      <c r="A51" s="51" t="s">
        <v>14</v>
      </c>
      <c r="B51" s="52"/>
      <c r="C51" s="52"/>
      <c r="D51" s="52"/>
      <c r="E51" s="52"/>
      <c r="F51" s="53"/>
      <c r="G51" s="14"/>
      <c r="H51" s="68" t="s">
        <v>90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51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3"/>
      <c r="BW51" s="51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3"/>
      <c r="CJ51" s="51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3"/>
      <c r="CW51" s="56">
        <v>53007.34</v>
      </c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0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0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2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2"/>
    </row>
    <row r="52" spans="1:161" s="6" customFormat="1" ht="15.75" customHeight="1">
      <c r="A52" s="70"/>
      <c r="B52" s="71"/>
      <c r="C52" s="71"/>
      <c r="D52" s="71"/>
      <c r="E52" s="71"/>
      <c r="F52" s="72"/>
      <c r="G52" s="8"/>
      <c r="H52" s="17" t="s">
        <v>26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8"/>
      <c r="BJ52" s="19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1"/>
      <c r="BW52" s="19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1"/>
      <c r="CJ52" s="19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1"/>
      <c r="CW52" s="104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74"/>
      <c r="DJ52" s="39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39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5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5"/>
    </row>
    <row r="53" spans="1:161" s="6" customFormat="1" ht="12.75" customHeight="1">
      <c r="A53" s="19"/>
      <c r="B53" s="20"/>
      <c r="C53" s="20"/>
      <c r="D53" s="20"/>
      <c r="E53" s="20"/>
      <c r="F53" s="21"/>
      <c r="G53" s="7"/>
      <c r="H53" s="17" t="s">
        <v>91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8"/>
      <c r="BJ53" s="19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1"/>
      <c r="BW53" s="19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1"/>
      <c r="CJ53" s="19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1"/>
      <c r="CW53" s="104">
        <v>7762.12</v>
      </c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74"/>
      <c r="DJ53" s="39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39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5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5"/>
    </row>
    <row r="54" spans="1:161" s="6" customFormat="1" ht="12.75" customHeight="1" thickBot="1">
      <c r="A54" s="28"/>
      <c r="B54" s="29"/>
      <c r="C54" s="29"/>
      <c r="D54" s="29"/>
      <c r="E54" s="29"/>
      <c r="F54" s="30"/>
      <c r="G54" s="9"/>
      <c r="H54" s="31" t="s">
        <v>25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2"/>
      <c r="BJ54" s="28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28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30"/>
      <c r="CJ54" s="28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30"/>
      <c r="CW54" s="36">
        <f>CW51-CW53</f>
        <v>45245.219999999994</v>
      </c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8"/>
      <c r="DJ54" s="33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3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5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ht="6.75" customHeight="1"/>
    <row r="56" s="10" customFormat="1" ht="11.25"/>
    <row r="57" ht="3" customHeight="1"/>
  </sheetData>
  <sheetProtection/>
  <mergeCells count="412">
    <mergeCell ref="DY29:EN29"/>
    <mergeCell ref="EO29:FE29"/>
    <mergeCell ref="A29:F29"/>
    <mergeCell ref="H29:BI29"/>
    <mergeCell ref="BJ29:BV29"/>
    <mergeCell ref="BW29:CI29"/>
    <mergeCell ref="CJ29:CV29"/>
    <mergeCell ref="CW29:DI29"/>
    <mergeCell ref="A26:F26"/>
    <mergeCell ref="H26:BI26"/>
    <mergeCell ref="DJ26:DX26"/>
    <mergeCell ref="A27:F27"/>
    <mergeCell ref="H27:BI27"/>
    <mergeCell ref="A19:F19"/>
    <mergeCell ref="H19:BI19"/>
    <mergeCell ref="BJ19:BV19"/>
    <mergeCell ref="BW19:CI19"/>
    <mergeCell ref="CJ19:CV19"/>
    <mergeCell ref="BJ27:BV27"/>
    <mergeCell ref="BW27:CI27"/>
    <mergeCell ref="EO53:FE53"/>
    <mergeCell ref="CJ53:CV53"/>
    <mergeCell ref="CW53:DI53"/>
    <mergeCell ref="DJ53:DX53"/>
    <mergeCell ref="DY53:EN53"/>
    <mergeCell ref="DY50:EN50"/>
    <mergeCell ref="DY51:EN51"/>
    <mergeCell ref="CJ52:CV52"/>
    <mergeCell ref="BJ28:BV28"/>
    <mergeCell ref="BW28:CI28"/>
    <mergeCell ref="CJ28:CV28"/>
    <mergeCell ref="DJ51:DX51"/>
    <mergeCell ref="CW50:DI50"/>
    <mergeCell ref="DJ50:DX50"/>
    <mergeCell ref="CW28:DI28"/>
    <mergeCell ref="DJ28:DX28"/>
    <mergeCell ref="DJ29:DX29"/>
    <mergeCell ref="BJ48:BV48"/>
    <mergeCell ref="A53:F53"/>
    <mergeCell ref="BJ53:BV53"/>
    <mergeCell ref="BW53:CI53"/>
    <mergeCell ref="A52:F52"/>
    <mergeCell ref="BJ52:BV52"/>
    <mergeCell ref="BW52:CI52"/>
    <mergeCell ref="H53:BI53"/>
    <mergeCell ref="H52:BI52"/>
    <mergeCell ref="CW52:DI52"/>
    <mergeCell ref="DJ52:DX52"/>
    <mergeCell ref="DY52:EN52"/>
    <mergeCell ref="CJ51:CV51"/>
    <mergeCell ref="CW51:DI51"/>
    <mergeCell ref="G45:BI45"/>
    <mergeCell ref="BW51:CI51"/>
    <mergeCell ref="BJ50:BV50"/>
    <mergeCell ref="CJ50:CV50"/>
    <mergeCell ref="G48:BI48"/>
    <mergeCell ref="A51:F51"/>
    <mergeCell ref="BW50:CI50"/>
    <mergeCell ref="A47:F47"/>
    <mergeCell ref="BJ47:BV47"/>
    <mergeCell ref="BW47:CI47"/>
    <mergeCell ref="G47:BI47"/>
    <mergeCell ref="H50:BI50"/>
    <mergeCell ref="H51:BI51"/>
    <mergeCell ref="BJ51:BV51"/>
    <mergeCell ref="A50:F50"/>
    <mergeCell ref="BW48:CI48"/>
    <mergeCell ref="CJ48:CV48"/>
    <mergeCell ref="CW48:DI48"/>
    <mergeCell ref="DJ48:DX48"/>
    <mergeCell ref="G49:BI49"/>
    <mergeCell ref="DY46:EN46"/>
    <mergeCell ref="EO46:FE46"/>
    <mergeCell ref="CJ45:CV45"/>
    <mergeCell ref="EO48:FE48"/>
    <mergeCell ref="CJ47:CV47"/>
    <mergeCell ref="CW47:DI47"/>
    <mergeCell ref="DJ47:DX47"/>
    <mergeCell ref="DY47:EN47"/>
    <mergeCell ref="DY48:EN48"/>
    <mergeCell ref="EO47:FE47"/>
    <mergeCell ref="A45:F45"/>
    <mergeCell ref="BJ45:BV45"/>
    <mergeCell ref="BW45:CI45"/>
    <mergeCell ref="EO45:FE45"/>
    <mergeCell ref="A46:F46"/>
    <mergeCell ref="BJ46:BV46"/>
    <mergeCell ref="BW46:CI46"/>
    <mergeCell ref="CJ46:CV46"/>
    <mergeCell ref="CW46:DI46"/>
    <mergeCell ref="DJ46:DX46"/>
    <mergeCell ref="DY44:EN44"/>
    <mergeCell ref="EO44:FE44"/>
    <mergeCell ref="CJ43:CV43"/>
    <mergeCell ref="CW45:DI45"/>
    <mergeCell ref="DJ45:DX45"/>
    <mergeCell ref="DY45:EN45"/>
    <mergeCell ref="DY43:EN43"/>
    <mergeCell ref="A44:F44"/>
    <mergeCell ref="BJ44:BV44"/>
    <mergeCell ref="BW44:CI44"/>
    <mergeCell ref="CJ44:CV44"/>
    <mergeCell ref="CW44:DI44"/>
    <mergeCell ref="DJ44:DX44"/>
    <mergeCell ref="G44:BI44"/>
    <mergeCell ref="BJ42:BV42"/>
    <mergeCell ref="BW42:CI42"/>
    <mergeCell ref="CJ42:CV42"/>
    <mergeCell ref="G41:BI41"/>
    <mergeCell ref="EO43:FE43"/>
    <mergeCell ref="DJ43:DX43"/>
    <mergeCell ref="EO42:FE42"/>
    <mergeCell ref="G42:BI42"/>
    <mergeCell ref="G43:BI43"/>
    <mergeCell ref="BJ43:BV43"/>
    <mergeCell ref="BW43:CI43"/>
    <mergeCell ref="CW43:DI43"/>
    <mergeCell ref="CW37:DI37"/>
    <mergeCell ref="A35:F35"/>
    <mergeCell ref="H35:BI35"/>
    <mergeCell ref="BJ35:BV35"/>
    <mergeCell ref="BW35:CI35"/>
    <mergeCell ref="CW41:DI41"/>
    <mergeCell ref="A42:F42"/>
    <mergeCell ref="A41:F41"/>
    <mergeCell ref="A40:F40"/>
    <mergeCell ref="EO38:FE38"/>
    <mergeCell ref="EO39:FE39"/>
    <mergeCell ref="DY39:EN39"/>
    <mergeCell ref="EO40:FE40"/>
    <mergeCell ref="DY41:EN41"/>
    <mergeCell ref="DY35:EN35"/>
    <mergeCell ref="CW35:DI35"/>
    <mergeCell ref="DJ35:DX35"/>
    <mergeCell ref="EO36:FE36"/>
    <mergeCell ref="DJ37:DX37"/>
    <mergeCell ref="DY37:EN37"/>
    <mergeCell ref="EO37:FE37"/>
    <mergeCell ref="EO35:FE35"/>
    <mergeCell ref="EO49:FE49"/>
    <mergeCell ref="CW49:DI49"/>
    <mergeCell ref="CJ49:CV49"/>
    <mergeCell ref="DJ49:DX49"/>
    <mergeCell ref="DY49:EN49"/>
    <mergeCell ref="CJ37:CV37"/>
    <mergeCell ref="EO41:FE41"/>
    <mergeCell ref="DY38:EN38"/>
    <mergeCell ref="CW40:DI40"/>
    <mergeCell ref="CJ40:CV40"/>
    <mergeCell ref="A49:F49"/>
    <mergeCell ref="BJ49:BV49"/>
    <mergeCell ref="BW49:CI49"/>
    <mergeCell ref="DJ40:DX40"/>
    <mergeCell ref="DY40:EN40"/>
    <mergeCell ref="DY42:EN42"/>
    <mergeCell ref="CW42:DI42"/>
    <mergeCell ref="DJ42:DX42"/>
    <mergeCell ref="BJ40:BV40"/>
    <mergeCell ref="G40:BI40"/>
    <mergeCell ref="BJ34:BV34"/>
    <mergeCell ref="BW34:CI34"/>
    <mergeCell ref="CJ41:CV41"/>
    <mergeCell ref="BW37:CI37"/>
    <mergeCell ref="BJ37:BV37"/>
    <mergeCell ref="CJ35:CV35"/>
    <mergeCell ref="BJ41:BV41"/>
    <mergeCell ref="BW41:CI41"/>
    <mergeCell ref="DJ41:DX41"/>
    <mergeCell ref="DY15:EN15"/>
    <mergeCell ref="EO34:FE34"/>
    <mergeCell ref="CW34:DI34"/>
    <mergeCell ref="DJ34:DX34"/>
    <mergeCell ref="DY26:EN26"/>
    <mergeCell ref="EO26:FE26"/>
    <mergeCell ref="DJ19:DX19"/>
    <mergeCell ref="EO28:FE28"/>
    <mergeCell ref="DY28:EN28"/>
    <mergeCell ref="CW19:DI19"/>
    <mergeCell ref="EU5:EX5"/>
    <mergeCell ref="BY6:DO6"/>
    <mergeCell ref="A7:FE7"/>
    <mergeCell ref="DY34:EN34"/>
    <mergeCell ref="DJ11:DX11"/>
    <mergeCell ref="DJ9:FE9"/>
    <mergeCell ref="EO10:FE10"/>
    <mergeCell ref="CJ15:CV15"/>
    <mergeCell ref="EO13:FE13"/>
    <mergeCell ref="BJ14:BV14"/>
    <mergeCell ref="G46:BI46"/>
    <mergeCell ref="A34:F34"/>
    <mergeCell ref="H34:BI34"/>
    <mergeCell ref="DJ27:DX27"/>
    <mergeCell ref="CW15:DI15"/>
    <mergeCell ref="DY14:EN14"/>
    <mergeCell ref="CJ26:CV26"/>
    <mergeCell ref="CW26:DI26"/>
    <mergeCell ref="DY18:EN18"/>
    <mergeCell ref="CJ30:CV30"/>
    <mergeCell ref="EO14:FE14"/>
    <mergeCell ref="CJ27:CV27"/>
    <mergeCell ref="CW27:DI27"/>
    <mergeCell ref="CJ14:CV14"/>
    <mergeCell ref="DY19:EN19"/>
    <mergeCell ref="EO19:FE19"/>
    <mergeCell ref="DY16:EN16"/>
    <mergeCell ref="EO16:FE16"/>
    <mergeCell ref="CJ16:CV16"/>
    <mergeCell ref="CW16:DI16"/>
    <mergeCell ref="DY13:EN13"/>
    <mergeCell ref="A13:F13"/>
    <mergeCell ref="H13:BI13"/>
    <mergeCell ref="BJ13:BV13"/>
    <mergeCell ref="BW13:CI13"/>
    <mergeCell ref="EO15:FE15"/>
    <mergeCell ref="BW15:CI15"/>
    <mergeCell ref="BW14:CI14"/>
    <mergeCell ref="A14:F14"/>
    <mergeCell ref="H14:BI14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Y12:EN12"/>
    <mergeCell ref="DY10:EN10"/>
    <mergeCell ref="DY11:EN11"/>
    <mergeCell ref="A11:F11"/>
    <mergeCell ref="G11:BI11"/>
    <mergeCell ref="BJ11:BV11"/>
    <mergeCell ref="BW11:CI11"/>
    <mergeCell ref="CJ11:CV11"/>
    <mergeCell ref="A9:F10"/>
    <mergeCell ref="G9:BI10"/>
    <mergeCell ref="BJ9:CI9"/>
    <mergeCell ref="CJ9:DI9"/>
    <mergeCell ref="A15:F15"/>
    <mergeCell ref="H15:BI15"/>
    <mergeCell ref="BJ15:BV15"/>
    <mergeCell ref="BJ10:BV10"/>
    <mergeCell ref="BW10:CI10"/>
    <mergeCell ref="CW10:DI10"/>
    <mergeCell ref="CJ13:CV13"/>
    <mergeCell ref="CW13:DI13"/>
    <mergeCell ref="CW14:DI14"/>
    <mergeCell ref="CJ10:CV10"/>
    <mergeCell ref="BW26:CI26"/>
    <mergeCell ref="DJ16:DX16"/>
    <mergeCell ref="CW11:DI11"/>
    <mergeCell ref="DJ12:DX12"/>
    <mergeCell ref="DJ10:DX10"/>
    <mergeCell ref="DJ14:DX14"/>
    <mergeCell ref="DJ23:DX23"/>
    <mergeCell ref="DJ13:DX13"/>
    <mergeCell ref="DJ15:DX15"/>
    <mergeCell ref="EO18:FE18"/>
    <mergeCell ref="A31:F31"/>
    <mergeCell ref="H31:BI31"/>
    <mergeCell ref="BJ31:BV31"/>
    <mergeCell ref="BW31:CI31"/>
    <mergeCell ref="CW31:DI31"/>
    <mergeCell ref="DJ30:DX30"/>
    <mergeCell ref="CW30:DI30"/>
    <mergeCell ref="CW18:DI18"/>
    <mergeCell ref="A28:F28"/>
    <mergeCell ref="BW16:CI16"/>
    <mergeCell ref="A16:F16"/>
    <mergeCell ref="H16:BI16"/>
    <mergeCell ref="BJ16:BV16"/>
    <mergeCell ref="BJ26:BV26"/>
    <mergeCell ref="BW32:CI32"/>
    <mergeCell ref="H30:BI30"/>
    <mergeCell ref="BJ30:BV30"/>
    <mergeCell ref="BW30:CI30"/>
    <mergeCell ref="A30:F30"/>
    <mergeCell ref="DY27:EN27"/>
    <mergeCell ref="EO27:FE27"/>
    <mergeCell ref="BJ33:BV33"/>
    <mergeCell ref="BW33:CI33"/>
    <mergeCell ref="CJ32:CV32"/>
    <mergeCell ref="CW32:DI32"/>
    <mergeCell ref="DJ32:DX32"/>
    <mergeCell ref="EO30:FE30"/>
    <mergeCell ref="DY30:EN30"/>
    <mergeCell ref="BJ32:BV32"/>
    <mergeCell ref="EO23:FE23"/>
    <mergeCell ref="DY20:EN20"/>
    <mergeCell ref="A18:F18"/>
    <mergeCell ref="H18:BI18"/>
    <mergeCell ref="BJ18:BV18"/>
    <mergeCell ref="BW18:CI18"/>
    <mergeCell ref="CJ18:CV18"/>
    <mergeCell ref="DJ20:DX20"/>
    <mergeCell ref="CW20:DI20"/>
    <mergeCell ref="DJ18:DX18"/>
    <mergeCell ref="A20:F20"/>
    <mergeCell ref="H20:BI20"/>
    <mergeCell ref="A21:F21"/>
    <mergeCell ref="H21:BI21"/>
    <mergeCell ref="EO22:FE22"/>
    <mergeCell ref="EO20:FE20"/>
    <mergeCell ref="BJ20:BV20"/>
    <mergeCell ref="BW20:CI20"/>
    <mergeCell ref="CJ20:CV20"/>
    <mergeCell ref="A22:F22"/>
    <mergeCell ref="DY25:EN25"/>
    <mergeCell ref="EO25:FE25"/>
    <mergeCell ref="EO24:FE24"/>
    <mergeCell ref="A25:F25"/>
    <mergeCell ref="H25:BI25"/>
    <mergeCell ref="DJ25:DX25"/>
    <mergeCell ref="BJ25:BV25"/>
    <mergeCell ref="BW25:CI25"/>
    <mergeCell ref="CJ25:CV25"/>
    <mergeCell ref="CW25:DI25"/>
    <mergeCell ref="EO33:FE33"/>
    <mergeCell ref="DJ33:DX33"/>
    <mergeCell ref="DY32:EN32"/>
    <mergeCell ref="DY33:EN33"/>
    <mergeCell ref="DJ31:DX31"/>
    <mergeCell ref="DY31:EN31"/>
    <mergeCell ref="EO31:FE31"/>
    <mergeCell ref="EO32:FE32"/>
    <mergeCell ref="EO50:FE50"/>
    <mergeCell ref="EO51:FE51"/>
    <mergeCell ref="EO52:FE52"/>
    <mergeCell ref="DY36:EN36"/>
    <mergeCell ref="DJ38:DX38"/>
    <mergeCell ref="CJ38:CV38"/>
    <mergeCell ref="CW38:DI38"/>
    <mergeCell ref="CJ39:CV39"/>
    <mergeCell ref="CW39:DI39"/>
    <mergeCell ref="DJ39:DX39"/>
    <mergeCell ref="CJ36:CV36"/>
    <mergeCell ref="DY23:EN23"/>
    <mergeCell ref="DJ22:DX22"/>
    <mergeCell ref="DY22:EN22"/>
    <mergeCell ref="DJ21:DX21"/>
    <mergeCell ref="DY21:EN21"/>
    <mergeCell ref="CW23:DI23"/>
    <mergeCell ref="H22:BI22"/>
    <mergeCell ref="BJ22:BV22"/>
    <mergeCell ref="BW22:CI22"/>
    <mergeCell ref="CJ22:CV22"/>
    <mergeCell ref="CW22:DI22"/>
    <mergeCell ref="BW36:CI36"/>
    <mergeCell ref="CJ34:CV34"/>
    <mergeCell ref="CJ31:CV31"/>
    <mergeCell ref="CJ33:CV33"/>
    <mergeCell ref="CW33:DI33"/>
    <mergeCell ref="A23:F23"/>
    <mergeCell ref="H23:BI23"/>
    <mergeCell ref="BJ23:BV23"/>
    <mergeCell ref="BW23:CI23"/>
    <mergeCell ref="CJ23:CV23"/>
    <mergeCell ref="A33:F33"/>
    <mergeCell ref="H33:BI33"/>
    <mergeCell ref="A32:F32"/>
    <mergeCell ref="H32:BI32"/>
    <mergeCell ref="H28:BI28"/>
    <mergeCell ref="DJ24:DX24"/>
    <mergeCell ref="DY24:EN24"/>
    <mergeCell ref="A24:F24"/>
    <mergeCell ref="H24:BI24"/>
    <mergeCell ref="BJ24:BV24"/>
    <mergeCell ref="BW24:CI24"/>
    <mergeCell ref="CJ24:CV24"/>
    <mergeCell ref="CW24:DI24"/>
    <mergeCell ref="EO54:FE54"/>
    <mergeCell ref="BW54:CI54"/>
    <mergeCell ref="CJ54:CV54"/>
    <mergeCell ref="CW54:DI54"/>
    <mergeCell ref="DY54:EN54"/>
    <mergeCell ref="DJ54:DX54"/>
    <mergeCell ref="A37:F37"/>
    <mergeCell ref="G37:BI37"/>
    <mergeCell ref="A54:F54"/>
    <mergeCell ref="H54:BI54"/>
    <mergeCell ref="BJ54:BV54"/>
    <mergeCell ref="BW38:CI38"/>
    <mergeCell ref="BJ38:BV38"/>
    <mergeCell ref="BW40:CI40"/>
    <mergeCell ref="A48:F48"/>
    <mergeCell ref="BW39:CI39"/>
    <mergeCell ref="A43:F43"/>
    <mergeCell ref="EN5:ET5"/>
    <mergeCell ref="CJ21:CV21"/>
    <mergeCell ref="CW21:DI21"/>
    <mergeCell ref="EO21:FE21"/>
    <mergeCell ref="DJ17:DX17"/>
    <mergeCell ref="A38:F38"/>
    <mergeCell ref="CW36:DI36"/>
    <mergeCell ref="DJ36:DX36"/>
    <mergeCell ref="G36:BI36"/>
    <mergeCell ref="BJ36:BV36"/>
    <mergeCell ref="A17:F17"/>
    <mergeCell ref="H17:BI17"/>
    <mergeCell ref="BJ17:BV17"/>
    <mergeCell ref="G38:BI38"/>
    <mergeCell ref="BJ21:BV21"/>
    <mergeCell ref="BW21:CI21"/>
    <mergeCell ref="A36:F36"/>
    <mergeCell ref="A39:F39"/>
    <mergeCell ref="DY17:EN17"/>
    <mergeCell ref="EO17:FE17"/>
    <mergeCell ref="BW17:CI17"/>
    <mergeCell ref="CJ17:CV17"/>
    <mergeCell ref="G39:BI39"/>
    <mergeCell ref="BJ39:BV39"/>
    <mergeCell ref="CW17:DI17"/>
  </mergeCells>
  <printOptions/>
  <pageMargins left="0" right="0" top="0" bottom="0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f0525002</cp:lastModifiedBy>
  <cp:lastPrinted>2016-07-05T11:59:17Z</cp:lastPrinted>
  <dcterms:created xsi:type="dcterms:W3CDTF">2011-03-28T12:32:14Z</dcterms:created>
  <dcterms:modified xsi:type="dcterms:W3CDTF">2016-07-05T12:17:56Z</dcterms:modified>
  <cp:category/>
  <cp:version/>
  <cp:contentType/>
  <cp:contentStatus/>
</cp:coreProperties>
</file>