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1835" activeTab="0"/>
  </bookViews>
  <sheets>
    <sheet name="2013 факт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'2013 факт'!$A$1:$DD$28</definedName>
  </definedNames>
  <calcPr fullCalcOnLoad="1"/>
</workbook>
</file>

<file path=xl/sharedStrings.xml><?xml version="1.0" encoding="utf-8"?>
<sst xmlns="http://schemas.openxmlformats.org/spreadsheetml/2006/main" count="53" uniqueCount="44">
  <si>
    <t>Наименование показателя</t>
  </si>
  <si>
    <t>№ № пунктов</t>
  </si>
  <si>
    <t>Ед. изм.</t>
  </si>
  <si>
    <t>Всего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</si>
  <si>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</si>
  <si>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</si>
  <si>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</si>
  <si>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 xml:space="preserve"> год</t>
  </si>
  <si>
    <t>(наименование субъекта естественных монополий)</t>
  </si>
  <si>
    <t>Приложение 2б</t>
  </si>
  <si>
    <t>в сфере оказания услуг по транспортировке газа по газораспределительным сетям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</si>
  <si>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</si>
  <si>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</si>
  <si>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</si>
  <si>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</si>
  <si>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</si>
  <si>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</si>
  <si>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</si>
  <si>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</si>
  <si>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</si>
  <si>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</si>
  <si>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</si>
  <si>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</si>
  <si>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</si>
  <si>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</si>
  <si>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</si>
  <si>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</si>
  <si>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</si>
  <si>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</si>
  <si>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</si>
  <si>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</si>
  <si>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</si>
  <si>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</si>
  <si>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</si>
  <si>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</si>
  <si>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</si>
  <si>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</si>
  <si>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</si>
  <si>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t>12</t>
  </si>
  <si>
    <t>13</t>
  </si>
  <si>
    <t>км</t>
  </si>
  <si>
    <t>ед.</t>
  </si>
  <si>
    <t>за 20</t>
  </si>
  <si>
    <t>ОАО "Газпром газораспредление Нижний Новгород""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</si>
</sst>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6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 vertical="center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wrapText="1" indent="1"/>
    </xf>
    <xf numFmtId="0" fontId="1" fillId="0" borderId="20" xfId="0" applyFont="1" applyBorder="1" applyAlignment="1">
      <alignment horizontal="left" wrapText="1" inden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 indent="1"/>
    </xf>
    <xf numFmtId="0" fontId="1" fillId="0" borderId="23" xfId="0" applyFont="1" applyBorder="1" applyAlignment="1">
      <alignment horizontal="left" vertical="center" wrapText="1" indent="1"/>
    </xf>
    <xf numFmtId="49" fontId="1" fillId="0" borderId="24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left" wrapText="1" indent="1"/>
    </xf>
    <xf numFmtId="49" fontId="1" fillId="0" borderId="28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blgaz_Plan\&#1057;&#1077;&#1083;&#1080;&#1074;&#1072;&#1085;&#1086;&#1074;&#1072;\&#1054;&#1058;&#1063;&#1025;&#1058;&#1053;&#1054;&#1057;&#1058;&#1068;\2013\4-&#1081;%20&#1082;&#1074;%202013\&#1092;&#1086;&#1088;&#1084;&#1099;%20&#1086;&#1090;%20&#1043;&#1055;&#1056;&#1043;\&#1041;&#1102;&#1076;&#1078;&#1077;&#1090;&#1085;&#1099;&#1077;%20&#1092;&#1086;&#1088;&#1084;&#1099;%20&#1087;&#1086;%20&#1080;&#1090;&#1086;&#1075;&#1072;&#1084;%202013%20&#1075;&#1086;&#107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blgaz_Plan\&#1057;&#1077;&#1083;&#1080;&#1074;&#1072;&#1085;&#1086;&#1074;&#1072;\&#1054;&#1058;&#1063;&#1025;&#1058;&#1053;&#1054;&#1057;&#1058;&#1068;\2013\&#1048;&#1089;&#1087;&#1086;&#1083;&#1085;&#1077;&#1085;&#1080;&#1077;_&#1041;&#1044;&#1056;_2013\&#1048;&#1089;&#1087;&#1086;&#1083;&#1085;&#1077;&#1085;&#1080;&#1077;_12&#1084;&#1077;&#1089;_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blgaz_Plan\&#1057;&#1077;&#1083;&#1080;&#1074;&#1072;&#1085;&#1086;&#1074;&#1072;\&#1054;&#1058;&#1063;&#1025;&#1058;&#1053;&#1054;&#1057;&#1058;&#1068;\2013\4-&#1081;%20&#1082;&#1074;%202013\&#1092;&#1086;&#1088;&#1084;&#1099;%20&#1086;&#1090;%20&#1043;&#1055;&#1056;&#1043;\&#1056;&#1072;&#1089;&#1096;&#1080;&#1092;&#1088;&#1086;&#1074;&#1082;&#1080;%20&#1082;%20&#1086;&#1090;&#1095;&#1077;&#1090;&#1085;&#1086;&#1089;&#1090;&#1080;%20&#1079;&#1072;%20%202013%20&#1075;&#1086;&#10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blgaz_Plan\&#1057;&#1077;&#1083;&#1080;&#1074;&#1072;&#1085;&#1086;&#1074;&#1072;\&#1058;&#1077;&#1093;&#1087;&#1072;&#1089;&#1087;&#1086;&#1088;&#1090;%20&#1085;&#1072;%2001.01.2014\14_13__&#1090;&#1077;&#1093;&#1087;&#1072;&#1089;&#1087;&#1086;&#1088;&#1090;&#1075;&#1088;&#1086;_&#1075;&#1072;&#1079;&#1087;&#1088;&#1086;&#1084;_&#1075;&#1072;&#1079;&#1086;&#1088;&#1072;&#1089;&#1087;&#1088;&#1077;&#1076;&#1077;&#1083;&#1077;&#1085;&#1080;&#1077;_&#1085;&#1080;&#1078;&#1085;&#1080;&#1081;_&#1085;&#1086;&#1074;&#1075;&#1086;&#1088;&#1086;&#1076;_2013_&#107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Oblgaz_Plan\&#1057;&#1077;&#1083;&#1080;&#1074;&#1072;&#1085;&#1086;&#1074;&#1072;\&#1058;&#1077;&#1093;&#1087;&#1072;&#1089;&#1087;&#1086;&#1088;&#1090;%20&#1085;&#1072;%2001.01.2014\&#1087;&#1088;&#1080;&#1089;&#1083;&#1072;&#1083;&#1080;%20&#1092;&#1080;&#1083;&#1080;&#1072;&#1083;&#1099;\&#1058;&#1077;&#1093;.%20&#1087;&#1072;&#1089;&#1087;&#1086;&#1088;&#1090;%20&#1054;&#1040;&#1054;%20&#1043;&#1055;&#1043;&#1056;%20&#1053;&#1053;%20&#1087;&#1086;%20&#1089;&#1086;&#1089;&#1090;&#1086;&#1103;&#1085;&#1080;&#1102;%20&#1085;&#1072;%2001.01.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9 "/>
      <sheetName val="9.1"/>
      <sheetName val="9.2"/>
      <sheetName val="9.3"/>
      <sheetName val=" 9.4"/>
      <sheetName val="9.5"/>
      <sheetName val="9.7"/>
    </sheetNames>
    <sheetDataSet>
      <sheetData sheetId="0">
        <row r="21">
          <cell r="Q21">
            <v>6480944.5819999995</v>
          </cell>
        </row>
      </sheetData>
      <sheetData sheetId="1">
        <row r="19">
          <cell r="W19">
            <v>3014590.6799999997</v>
          </cell>
        </row>
        <row r="47">
          <cell r="W47">
            <v>365124.32</v>
          </cell>
        </row>
        <row r="48">
          <cell r="W48">
            <v>91281.56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пол 12мес 2013"/>
    </sheetNames>
    <sheetDataSet>
      <sheetData sheetId="0">
        <row r="19">
          <cell r="I19">
            <v>1528970.7000000002</v>
          </cell>
        </row>
        <row r="24">
          <cell r="I24">
            <v>184041.59999999998</v>
          </cell>
        </row>
        <row r="58">
          <cell r="I58">
            <v>153532.3</v>
          </cell>
        </row>
        <row r="62">
          <cell r="I62">
            <v>568476.7029999999</v>
          </cell>
        </row>
        <row r="63">
          <cell r="I63">
            <v>22668.700000000004</v>
          </cell>
        </row>
        <row r="66">
          <cell r="I66">
            <v>218923.7</v>
          </cell>
        </row>
        <row r="101">
          <cell r="I101">
            <v>73572.4</v>
          </cell>
        </row>
        <row r="138">
          <cell r="I138">
            <v>30114.2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ЧП"/>
      <sheetName val="ОНО,ОНА,ПНО,ПНА"/>
      <sheetName val="анализ ФОТ"/>
      <sheetName val="спр_числ"/>
      <sheetName val="9.3.1"/>
      <sheetName val="сж.газ"/>
      <sheetName val="благотворительность"/>
      <sheetName val="НПО"/>
      <sheetName val="амортизация"/>
      <sheetName val="аренда"/>
      <sheetName val="лизинг"/>
      <sheetName val="лизинг_2"/>
      <sheetName val="страхование"/>
      <sheetName val="Реализ ОС"/>
      <sheetName val="усл. стор. орг. (9.2.,9.4.,9.5)"/>
      <sheetName val="усл.стор.орг. (9.7.)"/>
      <sheetName val="Проч. дох и расх"/>
      <sheetName val="фин.вложения"/>
      <sheetName val="9.1.1"/>
      <sheetName val="соц-культ"/>
      <sheetName val="Регистрация ОС"/>
      <sheetName val="к БФ №2"/>
      <sheetName val="фин.показатели"/>
      <sheetName val="подготовка кадров"/>
      <sheetName val="Инф.-вычисл. услуги"/>
      <sheetName val="Страх. ОПО"/>
      <sheetName val="чистые активы"/>
      <sheetName val="расш. зарплаты (к 9.1. 9.1.1.) "/>
      <sheetName val="расш. общего ФОТ строи-во"/>
      <sheetName val="Расш.расходов (ф.9.1) ПИР,СМР.."/>
      <sheetName val="Расш.Выручки (ф.9.1) ПИР,СМР.."/>
      <sheetName val="госпошлина"/>
      <sheetName val="торговля"/>
      <sheetName val="Оснащение АДС"/>
      <sheetName val="расх__энергосб (факт)"/>
      <sheetName val="Програм. обеспеч. и лиц."/>
      <sheetName val="Услуги связи"/>
      <sheetName val="Матер-лы для средств связи"/>
      <sheetName val="ОС до 40 т.р."/>
      <sheetName val="Свод по расх. на оргтех."/>
    </sheetNames>
    <sheetDataSet>
      <sheetData sheetId="3">
        <row r="15">
          <cell r="L15">
            <v>3401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Отчет"/>
      <sheetName val="Данные"/>
      <sheetName val="Аналитики"/>
    </sheetNames>
    <sheetDataSet>
      <sheetData sheetId="1">
        <row r="40">
          <cell r="D40">
            <v>3834.52</v>
          </cell>
        </row>
        <row r="41">
          <cell r="D41">
            <v>11124.89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СВОД"/>
      <sheetName val="Филиал № 1"/>
      <sheetName val="Филиал № 2"/>
      <sheetName val="Филиал № 3"/>
      <sheetName val="Филиал № 4"/>
      <sheetName val="Филиал № 5"/>
      <sheetName val="Филиал № 6"/>
      <sheetName val="Н.Новгород"/>
      <sheetName val="все филиалы"/>
      <sheetName val="Лист1"/>
    </sheetNames>
    <sheetDataSet>
      <sheetData sheetId="1">
        <row r="321">
          <cell r="D321">
            <v>209</v>
          </cell>
        </row>
        <row r="322">
          <cell r="D322">
            <v>715</v>
          </cell>
        </row>
        <row r="343">
          <cell r="D343">
            <v>769</v>
          </cell>
        </row>
        <row r="344">
          <cell r="D344">
            <v>926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6"/>
  <sheetViews>
    <sheetView tabSelected="1" zoomScaleSheetLayoutView="100" zoomScalePageLayoutView="0" workbookViewId="0" topLeftCell="A1">
      <selection activeCell="GA7" sqref="GA7"/>
    </sheetView>
  </sheetViews>
  <sheetFormatPr defaultColWidth="0.875" defaultRowHeight="12.75"/>
  <cols>
    <col min="1" max="16384" width="0.875" style="1" customWidth="1"/>
  </cols>
  <sheetData>
    <row r="1" s="2" customFormat="1" ht="12">
      <c r="DD1" s="3" t="s">
        <v>9</v>
      </c>
    </row>
    <row r="2" s="2" customFormat="1" ht="12">
      <c r="DD2" s="3" t="s">
        <v>4</v>
      </c>
    </row>
    <row r="3" s="2" customFormat="1" ht="12">
      <c r="DD3" s="3" t="s">
        <v>5</v>
      </c>
    </row>
    <row r="6" spans="1:108" ht="14.25">
      <c r="A6" s="11" t="s">
        <v>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</row>
    <row r="7" spans="22:87" ht="31.5" customHeight="1">
      <c r="V7" s="12" t="s">
        <v>43</v>
      </c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31" t="s">
        <v>42</v>
      </c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13" t="s">
        <v>39</v>
      </c>
      <c r="CC7" s="13"/>
      <c r="CD7" s="13"/>
      <c r="CE7" s="8" t="s">
        <v>7</v>
      </c>
      <c r="CF7" s="9"/>
      <c r="CG7" s="9"/>
      <c r="CH7" s="10"/>
      <c r="CI7" s="10"/>
    </row>
    <row r="8" spans="22:67" ht="12.75">
      <c r="V8" s="30" t="s">
        <v>8</v>
      </c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</row>
    <row r="9" spans="1:108" ht="14.25">
      <c r="A9" s="11" t="s">
        <v>10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ht="13.5" thickBot="1"/>
    <row r="11" spans="1:108" ht="27.75" customHeight="1" thickBot="1">
      <c r="A11" s="24" t="s">
        <v>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6"/>
      <c r="BI11" s="27" t="s">
        <v>1</v>
      </c>
      <c r="BJ11" s="28"/>
      <c r="BK11" s="28"/>
      <c r="BL11" s="28"/>
      <c r="BM11" s="28"/>
      <c r="BN11" s="28"/>
      <c r="BO11" s="28"/>
      <c r="BP11" s="28"/>
      <c r="BQ11" s="28"/>
      <c r="BR11" s="29"/>
      <c r="BS11" s="27" t="s">
        <v>2</v>
      </c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9"/>
      <c r="CJ11" s="28" t="s">
        <v>3</v>
      </c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9"/>
    </row>
    <row r="12" spans="1:108" ht="13.5" thickBot="1">
      <c r="A12" s="24">
        <v>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6"/>
      <c r="BI12" s="24">
        <v>2</v>
      </c>
      <c r="BJ12" s="25"/>
      <c r="BK12" s="25"/>
      <c r="BL12" s="25"/>
      <c r="BM12" s="25"/>
      <c r="BN12" s="25"/>
      <c r="BO12" s="25"/>
      <c r="BP12" s="25"/>
      <c r="BQ12" s="25"/>
      <c r="BR12" s="26"/>
      <c r="BS12" s="24">
        <v>3</v>
      </c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6"/>
      <c r="CJ12" s="25">
        <v>4</v>
      </c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6"/>
    </row>
    <row r="13" spans="1:108" ht="15" customHeight="1">
      <c r="A13" s="4"/>
      <c r="B13" s="22" t="s">
        <v>11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3"/>
      <c r="BI13" s="14" t="s">
        <v>12</v>
      </c>
      <c r="BJ13" s="15"/>
      <c r="BK13" s="15"/>
      <c r="BL13" s="15"/>
      <c r="BM13" s="15"/>
      <c r="BN13" s="15"/>
      <c r="BO13" s="15"/>
      <c r="BP13" s="15"/>
      <c r="BQ13" s="15"/>
      <c r="BR13" s="16"/>
      <c r="BS13" s="17" t="s">
        <v>13</v>
      </c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9"/>
      <c r="CJ13" s="20">
        <f>'[1]1'!$Q$21</f>
        <v>6480944.5819999995</v>
      </c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1"/>
    </row>
    <row r="14" spans="1:108" ht="12.75">
      <c r="A14" s="5"/>
      <c r="B14" s="32" t="s">
        <v>14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3"/>
      <c r="BI14" s="34" t="s">
        <v>15</v>
      </c>
      <c r="BJ14" s="35"/>
      <c r="BK14" s="35"/>
      <c r="BL14" s="35"/>
      <c r="BM14" s="35"/>
      <c r="BN14" s="35"/>
      <c r="BO14" s="35"/>
      <c r="BP14" s="35"/>
      <c r="BQ14" s="35"/>
      <c r="BR14" s="36"/>
      <c r="BS14" s="37" t="s">
        <v>16</v>
      </c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9"/>
      <c r="CJ14" s="40">
        <f>'[1]2'!$W$19-'[1]2'!$W$47-'[1]2'!$W$48</f>
        <v>2558184.8</v>
      </c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1"/>
    </row>
    <row r="15" spans="1:108" ht="12.75">
      <c r="A15" s="5"/>
      <c r="B15" s="32" t="s">
        <v>17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3"/>
      <c r="BI15" s="34" t="s">
        <v>18</v>
      </c>
      <c r="BJ15" s="35"/>
      <c r="BK15" s="35"/>
      <c r="BL15" s="35"/>
      <c r="BM15" s="35"/>
      <c r="BN15" s="35"/>
      <c r="BO15" s="35"/>
      <c r="BP15" s="35"/>
      <c r="BQ15" s="35"/>
      <c r="BR15" s="36"/>
      <c r="BS15" s="37" t="s">
        <v>19</v>
      </c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9"/>
      <c r="CJ15" s="40">
        <f>SUM(CJ16:DD22)</f>
        <v>2435021.3030000003</v>
      </c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1"/>
    </row>
    <row r="16" spans="1:108" ht="12.75">
      <c r="A16" s="5"/>
      <c r="B16" s="42" t="s">
        <v>20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3"/>
      <c r="BI16" s="34" t="s">
        <v>21</v>
      </c>
      <c r="BJ16" s="35"/>
      <c r="BK16" s="35"/>
      <c r="BL16" s="35"/>
      <c r="BM16" s="35"/>
      <c r="BN16" s="35"/>
      <c r="BO16" s="35"/>
      <c r="BP16" s="35"/>
      <c r="BQ16" s="35"/>
      <c r="BR16" s="36"/>
      <c r="BS16" s="37" t="s">
        <v>19</v>
      </c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9"/>
      <c r="CJ16" s="40">
        <f>'[2]испол 12мес 2013'!$I$24</f>
        <v>184041.59999999998</v>
      </c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1"/>
    </row>
    <row r="17" spans="1:108" ht="12.75">
      <c r="A17" s="5"/>
      <c r="B17" s="42" t="s">
        <v>22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3"/>
      <c r="BI17" s="34" t="s">
        <v>23</v>
      </c>
      <c r="BJ17" s="35"/>
      <c r="BK17" s="35"/>
      <c r="BL17" s="35"/>
      <c r="BM17" s="35"/>
      <c r="BN17" s="35"/>
      <c r="BO17" s="35"/>
      <c r="BP17" s="35"/>
      <c r="BQ17" s="35"/>
      <c r="BR17" s="36"/>
      <c r="BS17" s="37" t="s">
        <v>19</v>
      </c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9"/>
      <c r="CJ17" s="40">
        <f>'[2]испол 12мес 2013'!$I$19</f>
        <v>1528970.7000000002</v>
      </c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1"/>
    </row>
    <row r="18" spans="1:108" ht="12.75">
      <c r="A18" s="5"/>
      <c r="B18" s="42" t="s">
        <v>24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3"/>
      <c r="BI18" s="34" t="s">
        <v>25</v>
      </c>
      <c r="BJ18" s="35"/>
      <c r="BK18" s="35"/>
      <c r="BL18" s="35"/>
      <c r="BM18" s="35"/>
      <c r="BN18" s="35"/>
      <c r="BO18" s="35"/>
      <c r="BP18" s="35"/>
      <c r="BQ18" s="35"/>
      <c r="BR18" s="36"/>
      <c r="BS18" s="37" t="s">
        <v>19</v>
      </c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9"/>
      <c r="CJ18" s="40">
        <f>'[2]испол 12мес 2013'!$I$58</f>
        <v>153532.3</v>
      </c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1"/>
    </row>
    <row r="19" spans="1:108" ht="12.75">
      <c r="A19" s="5"/>
      <c r="B19" s="42" t="s">
        <v>26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3"/>
      <c r="BI19" s="34" t="s">
        <v>27</v>
      </c>
      <c r="BJ19" s="35"/>
      <c r="BK19" s="35"/>
      <c r="BL19" s="35"/>
      <c r="BM19" s="35"/>
      <c r="BN19" s="35"/>
      <c r="BO19" s="35"/>
      <c r="BP19" s="35"/>
      <c r="BQ19" s="35"/>
      <c r="BR19" s="36"/>
      <c r="BS19" s="37" t="s">
        <v>19</v>
      </c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9"/>
      <c r="CJ19" s="40">
        <f>'[2]испол 12мес 2013'!$I$63+'[2]испол 12мес 2013'!$I$66</f>
        <v>241592.40000000002</v>
      </c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1"/>
    </row>
    <row r="20" spans="1:108" ht="12.75">
      <c r="A20" s="5"/>
      <c r="B20" s="42" t="s">
        <v>28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3"/>
      <c r="BI20" s="34" t="s">
        <v>29</v>
      </c>
      <c r="BJ20" s="35"/>
      <c r="BK20" s="35"/>
      <c r="BL20" s="35"/>
      <c r="BM20" s="35"/>
      <c r="BN20" s="35"/>
      <c r="BO20" s="35"/>
      <c r="BP20" s="35"/>
      <c r="BQ20" s="35"/>
      <c r="BR20" s="36"/>
      <c r="BS20" s="37" t="s">
        <v>19</v>
      </c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9"/>
      <c r="CJ20" s="40">
        <f>'[2]испол 12мес 2013'!$I$101</f>
        <v>73572.4</v>
      </c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1"/>
    </row>
    <row r="21" spans="1:108" ht="12.75">
      <c r="A21" s="5"/>
      <c r="B21" s="42" t="s">
        <v>30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3"/>
      <c r="BI21" s="34" t="s">
        <v>31</v>
      </c>
      <c r="BJ21" s="35"/>
      <c r="BK21" s="35"/>
      <c r="BL21" s="35"/>
      <c r="BM21" s="35"/>
      <c r="BN21" s="35"/>
      <c r="BO21" s="35"/>
      <c r="BP21" s="35"/>
      <c r="BQ21" s="35"/>
      <c r="BR21" s="36"/>
      <c r="BS21" s="37" t="s">
        <v>19</v>
      </c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9"/>
      <c r="CJ21" s="40">
        <f>'[2]испол 12мес 2013'!$I$138</f>
        <v>30114.2</v>
      </c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1"/>
    </row>
    <row r="22" spans="1:108" ht="12.75">
      <c r="A22" s="5"/>
      <c r="B22" s="42" t="s">
        <v>32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3"/>
      <c r="BI22" s="34" t="s">
        <v>33</v>
      </c>
      <c r="BJ22" s="35"/>
      <c r="BK22" s="35"/>
      <c r="BL22" s="35"/>
      <c r="BM22" s="35"/>
      <c r="BN22" s="35"/>
      <c r="BO22" s="35"/>
      <c r="BP22" s="35"/>
      <c r="BQ22" s="35"/>
      <c r="BR22" s="36"/>
      <c r="BS22" s="37" t="s">
        <v>19</v>
      </c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9"/>
      <c r="CJ22" s="40">
        <f>'[2]испол 12мес 2013'!$I$62-CJ19-CJ20-CJ21</f>
        <v>223197.70299999983</v>
      </c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1"/>
    </row>
    <row r="23" spans="1:108" ht="27" customHeight="1" thickBot="1">
      <c r="A23" s="6"/>
      <c r="B23" s="44" t="s">
        <v>34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5"/>
      <c r="BI23" s="46" t="s">
        <v>35</v>
      </c>
      <c r="BJ23" s="47"/>
      <c r="BK23" s="47"/>
      <c r="BL23" s="47"/>
      <c r="BM23" s="47"/>
      <c r="BN23" s="47"/>
      <c r="BO23" s="47"/>
      <c r="BP23" s="47"/>
      <c r="BQ23" s="47"/>
      <c r="BR23" s="48"/>
      <c r="BS23" s="49" t="s">
        <v>41</v>
      </c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1"/>
      <c r="CJ23" s="52">
        <f>'[3]спр_числ'!$L$15</f>
        <v>3401</v>
      </c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3"/>
    </row>
    <row r="24" spans="1:108" ht="12.75">
      <c r="A24" s="7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3"/>
    </row>
    <row r="25" spans="1:108" ht="14.25" customHeight="1">
      <c r="A25" s="5"/>
      <c r="B25" s="42" t="s">
        <v>36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64"/>
      <c r="BI25" s="65" t="s">
        <v>38</v>
      </c>
      <c r="BJ25" s="35"/>
      <c r="BK25" s="35"/>
      <c r="BL25" s="35"/>
      <c r="BM25" s="35"/>
      <c r="BN25" s="35"/>
      <c r="BO25" s="35"/>
      <c r="BP25" s="35"/>
      <c r="BQ25" s="35"/>
      <c r="BR25" s="66"/>
      <c r="BS25" s="67" t="s">
        <v>40</v>
      </c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68"/>
      <c r="CJ25" s="69">
        <f>'[4]Отчет'!$D$40+'[4]Отчет'!$D$41</f>
        <v>14959.41</v>
      </c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1"/>
    </row>
    <row r="26" spans="1:108" ht="15.75" customHeight="1" thickBot="1">
      <c r="A26" s="6"/>
      <c r="B26" s="54" t="s">
        <v>37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5"/>
      <c r="BI26" s="56" t="s">
        <v>39</v>
      </c>
      <c r="BJ26" s="57"/>
      <c r="BK26" s="57"/>
      <c r="BL26" s="57"/>
      <c r="BM26" s="57"/>
      <c r="BN26" s="57"/>
      <c r="BO26" s="57"/>
      <c r="BP26" s="57"/>
      <c r="BQ26" s="57"/>
      <c r="BR26" s="58"/>
      <c r="BS26" s="59" t="s">
        <v>41</v>
      </c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60"/>
      <c r="CJ26" s="61">
        <f>'[5]СВОД'!$D$321+'[5]СВОД'!$D$322+'[5]СВОД'!$D$343+'[5]СВОД'!$D$344</f>
        <v>2619</v>
      </c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3"/>
    </row>
    <row r="27" ht="6" customHeight="1"/>
    <row r="28" ht="3" customHeight="1"/>
  </sheetData>
  <sheetProtection/>
  <mergeCells count="67">
    <mergeCell ref="B24:DD24"/>
    <mergeCell ref="B25:BH25"/>
    <mergeCell ref="BI25:BR25"/>
    <mergeCell ref="BS25:CI25"/>
    <mergeCell ref="CJ25:DD25"/>
    <mergeCell ref="B26:BH26"/>
    <mergeCell ref="BI26:BR26"/>
    <mergeCell ref="BS26:CI26"/>
    <mergeCell ref="CJ26:DD26"/>
    <mergeCell ref="B22:BH22"/>
    <mergeCell ref="BI22:BR22"/>
    <mergeCell ref="BS22:CI22"/>
    <mergeCell ref="CJ22:DD22"/>
    <mergeCell ref="B23:BH23"/>
    <mergeCell ref="BI23:BR23"/>
    <mergeCell ref="BS23:CI23"/>
    <mergeCell ref="CJ23:DD23"/>
    <mergeCell ref="B20:BH20"/>
    <mergeCell ref="BI20:BR20"/>
    <mergeCell ref="BS20:CI20"/>
    <mergeCell ref="CJ20:DD20"/>
    <mergeCell ref="B21:BH21"/>
    <mergeCell ref="BI21:BR21"/>
    <mergeCell ref="BS21:CI21"/>
    <mergeCell ref="CJ21:DD21"/>
    <mergeCell ref="B18:BH18"/>
    <mergeCell ref="BI18:BR18"/>
    <mergeCell ref="BS18:CI18"/>
    <mergeCell ref="CJ18:DD18"/>
    <mergeCell ref="B19:BH19"/>
    <mergeCell ref="BI19:BR19"/>
    <mergeCell ref="BS19:CI19"/>
    <mergeCell ref="CJ19:DD19"/>
    <mergeCell ref="B16:BH16"/>
    <mergeCell ref="BI16:BR16"/>
    <mergeCell ref="BS16:CI16"/>
    <mergeCell ref="CJ16:DD16"/>
    <mergeCell ref="B17:BH17"/>
    <mergeCell ref="BI17:BR17"/>
    <mergeCell ref="BS17:CI17"/>
    <mergeCell ref="CJ17:DD17"/>
    <mergeCell ref="B14:BH14"/>
    <mergeCell ref="BI14:BR14"/>
    <mergeCell ref="BS14:CI14"/>
    <mergeCell ref="CJ14:DD14"/>
    <mergeCell ref="B15:BH15"/>
    <mergeCell ref="BI15:BR15"/>
    <mergeCell ref="BS15:CI15"/>
    <mergeCell ref="CJ15:DD15"/>
    <mergeCell ref="V8:BO8"/>
    <mergeCell ref="A9:DD9"/>
    <mergeCell ref="BP7:CA7"/>
    <mergeCell ref="A12:BH12"/>
    <mergeCell ref="BI12:BR12"/>
    <mergeCell ref="BS12:CI12"/>
    <mergeCell ref="CJ12:DD12"/>
    <mergeCell ref="CJ11:DD11"/>
    <mergeCell ref="A6:DD6"/>
    <mergeCell ref="V7:BO7"/>
    <mergeCell ref="CB7:CD7"/>
    <mergeCell ref="BI13:BR13"/>
    <mergeCell ref="BS13:CI13"/>
    <mergeCell ref="CJ13:DD13"/>
    <mergeCell ref="B13:BH13"/>
    <mergeCell ref="A11:BH11"/>
    <mergeCell ref="BI11:BR11"/>
    <mergeCell ref="BS11:CI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Селиванова</cp:lastModifiedBy>
  <cp:lastPrinted>2014-05-16T05:19:53Z</cp:lastPrinted>
  <dcterms:created xsi:type="dcterms:W3CDTF">2011-03-28T11:56:30Z</dcterms:created>
  <dcterms:modified xsi:type="dcterms:W3CDTF">2014-05-19T09:49:21Z</dcterms:modified>
  <cp:category/>
  <cp:version/>
  <cp:contentType/>
  <cp:contentStatus/>
</cp:coreProperties>
</file>